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00_Info" sheetId="1" state="visible" r:id="rId1"/>
    <sheet xmlns:r="http://schemas.openxmlformats.org/officeDocument/2006/relationships" name="01_Anmeldung" sheetId="2" state="visible" r:id="rId2"/>
    <sheet xmlns:r="http://schemas.openxmlformats.org/officeDocument/2006/relationships" name="02_Struktur" sheetId="3" state="visible" r:id="rId3"/>
    <sheet xmlns:r="http://schemas.openxmlformats.org/officeDocument/2006/relationships" name="03_Aerzte" sheetId="4" state="visible" r:id="rId4"/>
    <sheet xmlns:r="http://schemas.openxmlformats.org/officeDocument/2006/relationships" name="03b_Monate" sheetId="5" state="visible" r:id="rId5"/>
    <sheet xmlns:r="http://schemas.openxmlformats.org/officeDocument/2006/relationships" name="04_Tage" sheetId="6" state="visible" r:id="rId6"/>
    <sheet xmlns:r="http://schemas.openxmlformats.org/officeDocument/2006/relationships" name="05_Rueckmeldung" sheetId="7" state="visible" r:id="rId7"/>
    <sheet xmlns:r="http://schemas.openxmlformats.org/officeDocument/2006/relationships" name="06_Codelisten" sheetId="8" state="visible" r:id="rId8"/>
    <sheet xmlns:r="http://schemas.openxmlformats.org/officeDocument/2006/relationships" name="07_Pruefung" sheetId="9" state="visible" r:id="rId9"/>
  </sheets>
  <definedNames>
    <definedName name="CL_arbeitsstunden_quelle" hidden="0" function="0" vbProcedure="0">'06_Codelisten'!$C$71:$C$73</definedName>
    <definedName name="CL_delegationsgrad" hidden="0" function="0" vbProcedure="0">'06_Codelisten'!$C$57:$C$62</definedName>
    <definedName name="CL_funktion" hidden="0" function="0" vbProcedure="0">'06_Codelisten'!$C$40:$C$43</definedName>
    <definedName name="CL_gln_basis" hidden="0" function="0" vbProcedure="0">'06_Codelisten'!$C$27:$C$30</definedName>
    <definedName name="CL_grundlage" hidden="0" function="0" vbProcedure="0">'06_Codelisten'!$C$76:$C$78</definedName>
    <definedName name="CL_jn" hidden="0" function="0" vbProcedure="0">'06_Codelisten'!$C$92:$C$93</definedName>
    <definedName name="CL_jnu" hidden="0" function="0" vbProcedure="0">'06_Codelisten'!$C$87:$C$89</definedName>
    <definedName name="CL_kanton" hidden="0" function="0" vbProcedure="0">'06_Codelisten'!$C$96:$C$121</definedName>
    <definedName name="CL_lieferweg" hidden="0" function="0" vbProcedure="0">'06_Codelisten'!$C$21:$C$24</definedName>
    <definedName name="CL_op_taetigkeit" hidden="0" function="0" vbProcedure="0">'06_Codelisten'!$C$65:$C$68</definedName>
    <definedName name="CL_organisationsform" hidden="0" function="0" vbProcedure="0">'06_Codelisten'!$C$6:$C$12</definedName>
    <definedName name="CL_praxis_typ" hidden="0" function="0" vbProcedure="0">'06_Codelisten'!$C$15:$C$18</definedName>
    <definedName name="CL_schwerpunkt" hidden="0" function="0" vbProcedure="0">'06_Codelisten'!$C$46:$C$54</definedName>
    <definedName name="CL_tarifversion" hidden="0" function="0" vbProcedure="0">'06_Codelisten'!$C$81:$C$84</definedName>
    <definedName name="CL_zuordnungsregel_assistenzaerzte" hidden="0" function="0" vbProcedure="0">'06_Codelisten'!$C$33:$C$37</definedName>
    <definedName name="_xlnm.Print_Titles" localSheetId="3">'03_Aerzte'!$5:$6</definedName>
    <definedName name="_xlnm.Print_Titles" localSheetId="5">'04_Tage'!$5:$6</definedName>
  </definedNames>
  <calcPr calcId="124519" fullCalcOnLoad="1" refMode="A1" iterate="0" iterateCount="100" iterateDelta="0.0001"/>
</workbook>
</file>

<file path=xl/styles.xml><?xml version="1.0" encoding="utf-8"?>
<styleSheet xmlns="http://schemas.openxmlformats.org/spreadsheetml/2006/main">
  <numFmts count="2">
    <numFmt numFmtId="164" formatCode="#,##0.0"/>
    <numFmt numFmtId="165" formatCode="0.0%"/>
  </numFmts>
  <fonts count="13">
    <font>
      <name val="Calibri"/>
      <charset val="1"/>
      <family val="2"/>
      <color theme="1"/>
      <sz val="11"/>
    </font>
    <font>
      <name val="Arial"/>
      <family val="0"/>
      <sz val="10"/>
    </font>
    <font>
      <name val="Arial"/>
      <family val="0"/>
      <sz val="10"/>
    </font>
    <font>
      <name val="Arial"/>
      <family val="0"/>
      <sz val="10"/>
    </font>
    <font>
      <name val="Calibri"/>
      <charset val="1"/>
      <family val="0"/>
      <b val="1"/>
      <color rgb="FF1B474D"/>
      <sz val="15"/>
    </font>
    <font>
      <name val="Calibri"/>
      <charset val="1"/>
      <family val="0"/>
      <color rgb="FF7A7974"/>
      <sz val="10"/>
    </font>
    <font>
      <name val="Calibri"/>
      <charset val="1"/>
      <family val="0"/>
      <b val="1"/>
      <color rgb="FF1B474D"/>
      <sz val="11"/>
    </font>
    <font>
      <name val="Calibri"/>
      <charset val="1"/>
      <family val="0"/>
      <sz val="10"/>
    </font>
    <font>
      <name val="Calibri"/>
      <charset val="1"/>
      <family val="0"/>
      <b val="1"/>
      <color rgb="FFFFFFFF"/>
      <sz val="10"/>
    </font>
    <font>
      <name val="Calibri"/>
      <charset val="1"/>
      <family val="0"/>
      <color rgb="FF7A7974"/>
      <sz val="9"/>
    </font>
    <font>
      <name val="Calibri"/>
      <charset val="1"/>
      <family val="0"/>
      <b val="1"/>
      <color rgb="FF0C4E54"/>
      <sz val="10"/>
    </font>
    <font>
      <name val="Calibri"/>
      <charset val="1"/>
      <family val="0"/>
      <i val="1"/>
      <color rgb="FF7A7974"/>
      <sz val="9"/>
    </font>
    <font>
      <name val="Calibri"/>
      <charset val="1"/>
      <family val="0"/>
      <b val="1"/>
      <sz val="10"/>
    </font>
  </fonts>
  <fills count="6">
    <fill>
      <patternFill/>
    </fill>
    <fill>
      <patternFill patternType="gray125"/>
    </fill>
    <fill>
      <patternFill patternType="solid">
        <fgColor rgb="FF20808D"/>
        <bgColor rgb="FF008080"/>
      </patternFill>
    </fill>
    <fill>
      <patternFill patternType="solid">
        <fgColor rgb="FFFFFDF5"/>
        <bgColor rgb="FFFFFFFF"/>
      </patternFill>
    </fill>
    <fill>
      <patternFill patternType="solid">
        <fgColor rgb="FFE4EDEE"/>
        <bgColor rgb="FFF2F1EE"/>
      </patternFill>
    </fill>
    <fill>
      <patternFill patternType="solid">
        <fgColor rgb="FFF2F1EE"/>
        <bgColor rgb="FFE4EDEE"/>
      </patternFill>
    </fill>
  </fills>
  <borders count="2">
    <border>
      <left/>
      <right/>
      <top/>
      <bottom/>
      <diagonal/>
    </border>
    <border>
      <left style="thin">
        <color rgb="FFD4D1CA"/>
      </left>
      <right style="thin">
        <color rgb="FFD4D1CA"/>
      </right>
      <top style="thin">
        <color rgb="FFD4D1CA"/>
      </top>
      <bottom style="thin">
        <color rgb="FFD4D1CA"/>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80">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top" wrapText="1"/>
    </xf>
    <xf numFmtId="0" fontId="7" fillId="0" borderId="0" applyAlignment="1" pivotButton="0" quotePrefix="0" xfId="0">
      <alignment horizontal="general" vertical="top" wrapText="1"/>
    </xf>
    <xf numFmtId="0" fontId="8" fillId="2" borderId="1" applyAlignment="1" pivotButton="0" quotePrefix="0" xfId="0">
      <alignment horizontal="center" vertical="bottom" wrapText="1"/>
    </xf>
    <xf numFmtId="0" fontId="7" fillId="0" borderId="0" applyAlignment="1" pivotButton="0" quotePrefix="0" xfId="0">
      <alignment horizontal="general" vertical="center"/>
    </xf>
    <xf numFmtId="0" fontId="7" fillId="0" borderId="0" applyAlignment="1" pivotButton="0" quotePrefix="0" xfId="0">
      <alignment horizontal="general" vertical="center" wrapText="1"/>
    </xf>
    <xf numFmtId="0" fontId="9" fillId="0" borderId="0" applyAlignment="1" pivotButton="0" quotePrefix="0" xfId="0">
      <alignment horizontal="general" vertical="center"/>
    </xf>
    <xf numFmtId="49" fontId="10" fillId="3" borderId="1" applyAlignment="1" pivotButton="0" quotePrefix="0" xfId="0">
      <alignment horizontal="left" vertical="center"/>
    </xf>
    <xf numFmtId="3" fontId="10" fillId="3" borderId="1" applyAlignment="1" pivotButton="0" quotePrefix="0" xfId="0">
      <alignment horizontal="right" vertical="center"/>
    </xf>
    <xf numFmtId="0" fontId="6" fillId="4" borderId="0" applyAlignment="1" pivotButton="0" quotePrefix="0" xfId="0">
      <alignment horizontal="general" vertical="bottom"/>
    </xf>
    <xf numFmtId="0" fontId="11" fillId="0" borderId="0" applyAlignment="1" pivotButton="0" quotePrefix="0" xfId="0">
      <alignment horizontal="general" vertical="center" wrapText="1"/>
    </xf>
    <xf numFmtId="164" fontId="10" fillId="3" borderId="1" applyAlignment="1" pivotButton="0" quotePrefix="0" xfId="0">
      <alignment horizontal="right" vertical="center"/>
    </xf>
    <xf numFmtId="0" fontId="8" fillId="2" borderId="1" applyAlignment="1" pivotButton="0" quotePrefix="0" xfId="0">
      <alignment horizontal="center" vertical="top" wrapText="1"/>
    </xf>
    <xf numFmtId="0" fontId="9" fillId="5" borderId="1" applyAlignment="1" pivotButton="0" quotePrefix="0" xfId="0">
      <alignment horizontal="general" vertical="bottom"/>
    </xf>
    <xf numFmtId="49" fontId="10" fillId="3" borderId="1" applyAlignment="1" pivotButton="0" quotePrefix="0" xfId="0">
      <alignment horizontal="left" vertical="bottom"/>
    </xf>
    <xf numFmtId="3" fontId="10" fillId="3" borderId="1" applyAlignment="1" pivotButton="0" quotePrefix="0" xfId="0">
      <alignment horizontal="right" vertical="bottom"/>
    </xf>
    <xf numFmtId="164" fontId="10" fillId="3" borderId="1" applyAlignment="1" pivotButton="0" quotePrefix="0" xfId="0">
      <alignment horizontal="right" vertical="bottom"/>
    </xf>
    <xf numFmtId="0" fontId="6" fillId="0" borderId="0" applyAlignment="1" pivotButton="0" quotePrefix="0" xfId="0">
      <alignment horizontal="general" vertical="bottom"/>
    </xf>
    <xf numFmtId="49" fontId="9" fillId="5" borderId="0" applyAlignment="1" pivotButton="0" quotePrefix="0" xfId="0">
      <alignment horizontal="general" vertical="bottom"/>
    </xf>
    <xf numFmtId="3" fontId="9" fillId="5" borderId="0" applyAlignment="1" pivotButton="0" quotePrefix="0" xfId="0">
      <alignment horizontal="general" vertical="bottom"/>
    </xf>
    <xf numFmtId="164" fontId="9" fillId="5" borderId="0" applyAlignment="1" pivotButton="0" quotePrefix="0" xfId="0">
      <alignment horizontal="general" vertical="bottom"/>
    </xf>
    <xf numFmtId="0" fontId="11" fillId="0" borderId="0" applyAlignment="1" pivotButton="0" quotePrefix="0" xfId="0">
      <alignment horizontal="general" vertical="bottom"/>
    </xf>
    <xf numFmtId="0" fontId="8" fillId="2" borderId="1" applyAlignment="1" pivotButton="0" quotePrefix="0" xfId="0">
      <alignment horizontal="center" vertical="bottom"/>
    </xf>
    <xf numFmtId="0" fontId="6" fillId="4" borderId="0" applyAlignment="1" pivotButton="0" quotePrefix="0" xfId="0">
      <alignment horizontal="general" vertical="bottom"/>
    </xf>
    <xf numFmtId="0" fontId="0" fillId="4" borderId="0" applyAlignment="1" pivotButton="0" quotePrefix="0" xfId="0">
      <alignment horizontal="general" vertical="bottom"/>
    </xf>
    <xf numFmtId="0" fontId="12" fillId="0" borderId="0" applyAlignment="1" pivotButton="0" quotePrefix="0" xfId="0">
      <alignment horizontal="general" vertical="bottom"/>
    </xf>
    <xf numFmtId="0" fontId="7" fillId="0" borderId="0" applyAlignment="1" pivotButton="0" quotePrefix="0" xfId="0">
      <alignment horizontal="left" vertical="bottom" wrapText="1"/>
    </xf>
    <xf numFmtId="0" fontId="8" fillId="2" borderId="1" applyAlignment="1" pivotButton="0" quotePrefix="0" xfId="0">
      <alignment horizontal="center" vertical="center" wrapText="1"/>
    </xf>
    <xf numFmtId="0" fontId="7" fillId="0" borderId="1" applyAlignment="1" pivotButton="0" quotePrefix="0" xfId="0">
      <alignment horizontal="left" vertical="bottom"/>
    </xf>
    <xf numFmtId="164" fontId="7" fillId="0" borderId="1" applyAlignment="1" pivotButton="0" quotePrefix="0" xfId="0">
      <alignment horizontal="right" vertical="bottom"/>
    </xf>
    <xf numFmtId="165" fontId="7" fillId="0" borderId="1" applyAlignment="1" pivotButton="0" quotePrefix="0" xfId="0">
      <alignment horizontal="right" vertical="bottom"/>
    </xf>
    <xf numFmtId="0" fontId="7" fillId="0" borderId="1" applyAlignment="1" pivotButton="0" quotePrefix="0" xfId="0">
      <alignment horizontal="center" vertical="bottom"/>
    </xf>
    <xf numFmtId="0" fontId="12" fillId="0" borderId="1" applyAlignment="1" pivotButton="0" quotePrefix="0" xfId="0">
      <alignment horizontal="center" vertical="bottom"/>
    </xf>
    <xf numFmtId="0" fontId="7" fillId="0" borderId="0" applyAlignment="1" pivotButton="0" quotePrefix="0" xfId="0">
      <alignment horizontal="general" vertical="bottom"/>
    </xf>
    <xf numFmtId="3" fontId="12" fillId="0" borderId="1" applyAlignment="1" pivotButton="0" quotePrefix="0" xfId="0">
      <alignment horizontal="right" vertical="bottom"/>
    </xf>
    <xf numFmtId="164" fontId="12" fillId="0" borderId="1" applyAlignment="1" pivotButton="0" quotePrefix="0" xfId="0">
      <alignment horizontal="right" vertical="bottom"/>
    </xf>
    <xf numFmtId="0" fontId="11" fillId="0" borderId="0" applyAlignment="1" pivotButton="0" quotePrefix="0" xfId="0">
      <alignment horizontal="general"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top" wrapText="1"/>
    </xf>
    <xf numFmtId="0" fontId="7" fillId="0" borderId="0" applyAlignment="1" pivotButton="0" quotePrefix="0" xfId="0">
      <alignment horizontal="general" vertical="top" wrapText="1"/>
    </xf>
    <xf numFmtId="0" fontId="8" fillId="2" borderId="1" applyAlignment="1" pivotButton="0" quotePrefix="0" xfId="0">
      <alignment horizontal="center" vertical="bottom" wrapText="1"/>
    </xf>
    <xf numFmtId="0" fontId="7" fillId="0" borderId="0" applyAlignment="1" pivotButton="0" quotePrefix="0" xfId="0">
      <alignment horizontal="general" vertical="center"/>
    </xf>
    <xf numFmtId="0" fontId="7" fillId="0" borderId="0" applyAlignment="1" pivotButton="0" quotePrefix="0" xfId="0">
      <alignment horizontal="general" vertical="center" wrapText="1"/>
    </xf>
    <xf numFmtId="0" fontId="9" fillId="0" borderId="0" applyAlignment="1" pivotButton="0" quotePrefix="0" xfId="0">
      <alignment horizontal="general" vertical="center"/>
    </xf>
    <xf numFmtId="49" fontId="10" fillId="3" borderId="1" applyAlignment="1" pivotButton="0" quotePrefix="0" xfId="0">
      <alignment horizontal="left" vertical="center"/>
    </xf>
    <xf numFmtId="0" fontId="0" fillId="0" borderId="0" applyAlignment="1" pivotButton="0" quotePrefix="0" xfId="0">
      <alignment horizontal="general" vertical="center" wrapText="1"/>
    </xf>
    <xf numFmtId="3" fontId="10" fillId="3" borderId="1" applyAlignment="1" pivotButton="0" quotePrefix="0" xfId="0">
      <alignment horizontal="right" vertical="center"/>
    </xf>
    <xf numFmtId="0" fontId="11" fillId="0" borderId="0" applyAlignment="1" pivotButton="0" quotePrefix="0" xfId="0">
      <alignment horizontal="general" vertical="bottom"/>
    </xf>
    <xf numFmtId="0" fontId="6" fillId="4" borderId="0" applyAlignment="1" pivotButton="0" quotePrefix="0" xfId="0">
      <alignment horizontal="general" vertical="bottom"/>
    </xf>
    <xf numFmtId="0" fontId="11" fillId="0" borderId="0" applyAlignment="1" pivotButton="0" quotePrefix="0" xfId="0">
      <alignment horizontal="general" vertical="center" wrapText="1"/>
    </xf>
    <xf numFmtId="164" fontId="10" fillId="3" borderId="1" applyAlignment="1" pivotButton="0" quotePrefix="0" xfId="0">
      <alignment horizontal="right" vertical="center"/>
    </xf>
    <xf numFmtId="0" fontId="8" fillId="2" borderId="1" applyAlignment="1" pivotButton="0" quotePrefix="0" xfId="0">
      <alignment horizontal="center" vertical="top" wrapText="1"/>
    </xf>
    <xf numFmtId="0" fontId="9" fillId="5" borderId="1" applyAlignment="1" pivotButton="0" quotePrefix="0" xfId="0">
      <alignment horizontal="general" vertical="bottom"/>
    </xf>
    <xf numFmtId="49" fontId="10" fillId="3" borderId="1" applyAlignment="1" pivotButton="0" quotePrefix="0" xfId="0">
      <alignment horizontal="left" vertical="bottom"/>
    </xf>
    <xf numFmtId="3" fontId="10" fillId="3" borderId="1" applyAlignment="1" pivotButton="0" quotePrefix="0" xfId="0">
      <alignment horizontal="right" vertical="bottom"/>
    </xf>
    <xf numFmtId="164" fontId="10" fillId="3" borderId="1" applyAlignment="1" pivotButton="0" quotePrefix="0" xfId="0">
      <alignment horizontal="right" vertical="bottom"/>
    </xf>
    <xf numFmtId="0" fontId="6" fillId="0" borderId="0" applyAlignment="1" pivotButton="0" quotePrefix="0" xfId="0">
      <alignment horizontal="general" vertical="bottom"/>
    </xf>
    <xf numFmtId="49" fontId="9" fillId="5" borderId="0" applyAlignment="1" pivotButton="0" quotePrefix="0" xfId="0">
      <alignment horizontal="general" vertical="bottom"/>
    </xf>
    <xf numFmtId="3" fontId="9" fillId="5" borderId="0" applyAlignment="1" pivotButton="0" quotePrefix="0" xfId="0">
      <alignment horizontal="general" vertical="bottom"/>
    </xf>
    <xf numFmtId="164" fontId="9" fillId="5" borderId="0" applyAlignment="1" pivotButton="0" quotePrefix="0" xfId="0">
      <alignment horizontal="general" vertical="bottom"/>
    </xf>
    <xf numFmtId="0" fontId="8" fillId="2" borderId="1" applyAlignment="1" pivotButton="0" quotePrefix="0" xfId="0">
      <alignment horizontal="center" vertical="bottom"/>
    </xf>
    <xf numFmtId="0" fontId="0" fillId="4" borderId="0" applyAlignment="1" pivotButton="0" quotePrefix="0" xfId="0">
      <alignment horizontal="general" vertical="bottom"/>
    </xf>
    <xf numFmtId="0" fontId="12" fillId="0" borderId="0" applyAlignment="1" pivotButton="0" quotePrefix="0" xfId="0">
      <alignment horizontal="general" vertical="bottom"/>
    </xf>
    <xf numFmtId="0" fontId="7" fillId="0" borderId="0" applyAlignment="1" pivotButton="0" quotePrefix="0" xfId="0">
      <alignment horizontal="left" vertical="bottom" wrapText="1"/>
    </xf>
    <xf numFmtId="0" fontId="8" fillId="2" borderId="1" applyAlignment="1" pivotButton="0" quotePrefix="0" xfId="0">
      <alignment horizontal="center" vertical="center" wrapText="1"/>
    </xf>
    <xf numFmtId="0" fontId="7" fillId="0" borderId="1" applyAlignment="1" pivotButton="0" quotePrefix="0" xfId="0">
      <alignment horizontal="left" vertical="bottom"/>
    </xf>
    <xf numFmtId="164" fontId="7" fillId="0" borderId="1" applyAlignment="1" pivotButton="0" quotePrefix="0" xfId="0">
      <alignment horizontal="right" vertical="bottom"/>
    </xf>
    <xf numFmtId="165" fontId="7" fillId="0" borderId="1" applyAlignment="1" pivotButton="0" quotePrefix="0" xfId="0">
      <alignment horizontal="right" vertical="bottom"/>
    </xf>
    <xf numFmtId="0" fontId="7" fillId="0" borderId="1" applyAlignment="1" pivotButton="0" quotePrefix="0" xfId="0">
      <alignment horizontal="center" vertical="bottom"/>
    </xf>
    <xf numFmtId="0" fontId="12" fillId="0" borderId="1" applyAlignment="1" pivotButton="0" quotePrefix="0" xfId="0">
      <alignment horizontal="center" vertical="bottom"/>
    </xf>
    <xf numFmtId="0" fontId="7" fillId="0" borderId="0" applyAlignment="1" pivotButton="0" quotePrefix="0" xfId="0">
      <alignment horizontal="general" vertical="bottom"/>
    </xf>
    <xf numFmtId="3" fontId="12" fillId="0" borderId="1" applyAlignment="1" pivotButton="0" quotePrefix="0" xfId="0">
      <alignment horizontal="right" vertical="bottom"/>
    </xf>
    <xf numFmtId="164" fontId="12" fillId="0" borderId="1" applyAlignment="1" pivotButton="0" quotePrefix="0" xfId="0">
      <alignment horizontal="right" vertical="bottom"/>
    </xf>
    <xf numFmtId="0" fontId="11" fillId="0" borderId="0" applyAlignment="1" pivotButton="0" quotePrefix="0" xfId="0">
      <alignment horizontal="general" vertical="top" wrapText="1"/>
    </xf>
    <xf numFmtId="49" fontId="8" fillId="2" borderId="1"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0808D"/>
      <rgbColor rgb="FFD4D1CA"/>
      <rgbColor rgb="FF7A7974"/>
      <rgbColor rgb="FF9999FF"/>
      <rgbColor rgb="FF993366"/>
      <rgbColor rgb="FFFFFDF5"/>
      <rgbColor rgb="FFE4EDEE"/>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2F1EE"/>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C4E54"/>
      <rgbColor rgb="FF339966"/>
      <rgbColor rgb="FF003300"/>
      <rgbColor rgb="FF333300"/>
      <rgbColor rgb="FFA84B2F"/>
      <rgbColor rgb="FF993366"/>
      <rgbColor rgb="FF333399"/>
      <rgbColor rgb="FF1B474D"/>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tabColor rgb="FF1B474D"/>
    <outlinePr summaryBelow="1" summaryRight="1"/>
    <pageSetUpPr fitToPage="1"/>
  </sheetPr>
  <dimension ref="B2:B60"/>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3" customWidth="1" style="39" min="1" max="1"/>
    <col width="118" customWidth="1" style="39" min="2" max="2"/>
  </cols>
  <sheetData>
    <row r="2" ht="18.55" customHeight="1" s="40">
      <c r="B2" s="41" t="inlineStr">
        <is>
          <t>Anleitung und Überblick</t>
        </is>
      </c>
    </row>
    <row r="3" ht="15" customHeight="1" s="40">
      <c r="B3" s="42" t="inlineStr">
        <is>
          <t>SOG-AL-DS-1.3-C-DE · SOG · Erhebung AL-Höchstgrenze · Erfassungsmappe · Fassung 1.3 · Stand 27. August 2026</t>
        </is>
      </c>
    </row>
    <row r="5" ht="15" customHeight="1" s="40">
      <c r="B5" s="43" t="inlineStr">
        <is>
          <t>Worum es geht</t>
        </is>
      </c>
    </row>
    <row r="6" ht="6" customHeight="1" s="40"/>
    <row r="7" ht="60" customHeight="1" s="40">
      <c r="B7" s="44" t="inlineStr">
        <is>
          <t>Der TARDOC hat den TARMED bereits am 1. Januar 2026 ersetzt. Die Höchstgrenze für die pro Ärztin oder Arzt und Abrechnungsarbeitstag verrechenbaren Taxpunkte der ärztlichen Leistung ist Bestandteil der Tarifversion 2027. Die Tarifpartner haben diese Version am 2. Juni 2026 zur Genehmigung eingereicht; das Genehmigungsverfahren läuft. Die Regel ist damit vorgesehen und beantragt, aber noch nicht genehmigt.</t>
        </is>
      </c>
    </row>
    <row r="8" ht="60" customHeight="1" s="40">
      <c r="B8" s="44" t="inlineStr">
        <is>
          <t>Die vorgesehene Grenze beträgt 1'577 AL-Taxpunkte pro ausführender Ärztin oder ausführendem Arzt und Abrechnungsarbeitstag, und zwar als Durchschnitt über einen Kalendermonat. Rechtsgrundlage der Grenze: Allgemeine Interpretation GI-02, TARDOC-Katalog Version 1.5. Diese Mappe erhebt, wie viele AL-Taxpunkte in Ihrer Praxis pro Arbeitstag tatsächlich anfallen.</t>
        </is>
      </c>
    </row>
    <row r="9" ht="6" customHeight="1" s="40"/>
    <row r="10" ht="15" customHeight="1" s="40">
      <c r="B10" s="43" t="inlineStr">
        <is>
          <t>Ablauf der Erhebung</t>
        </is>
      </c>
    </row>
    <row r="11" ht="6" customHeight="1" s="40">
      <c r="B11" s="44" t="n"/>
    </row>
    <row r="12" ht="30" customHeight="1" s="40">
      <c r="B12" s="44" t="inlineStr">
        <is>
          <t>• 1. Anschreiben. Die SOG schreibt alle Mitglieder an. Absender sind der Präsident der SOG und der Präsident der Tarifkommission.</t>
        </is>
      </c>
    </row>
    <row r="13" ht="60" customHeight="1" s="40">
      <c r="B13" s="44" t="inlineStr">
        <is>
          <t>• 2. Zwei Wege. Wer Kunde eines mitwirkenden Softwarehauses ist, erhält seine praxisindividuelle Kennung direkt von diesem Hersteller und wartet darauf. Wer nicht Kunde eines mitwirkenden Herstellers ist oder es nicht weiss, meldet sich über das Anmeldeformular bei der Datenannahmestelle an: [ANMELDELINK: Adresse des dreisprachigen Anmeldeformulars wird von der Datenannahmestelle bis 28.08.2026 geliefert]</t>
        </is>
      </c>
    </row>
    <row r="14" ht="45" customHeight="1" s="40">
      <c r="B14" s="44" t="inlineStr">
        <is>
          <t>• 3. Weiche bei der Anmeldung. Die Datenannahmestelle antwortet automatisiert mit einer von zwei Auskünften: entweder «Ihre Daten erreichen die Erhebung bereits über Ihren Anbieter, es ist nichts weiter zu tun», oder Sie erhalten ein Teilnahme-Token samt Fragebogen und Erfassungsmappe.</t>
        </is>
      </c>
    </row>
    <row r="15" ht="30" customHeight="1" s="40">
      <c r="B15" s="44" t="inlineStr">
        <is>
          <t>• 4. Ausfüllen. Feld 0.1a Kennung des Softwarehauses, sofern erhalten, sonst Feld 0.1b Teilnahme-Token. Feld 0.2 lieferweg ist obligatorisch. Die ZSR-Nummer wird nicht erhoben.</t>
        </is>
      </c>
    </row>
    <row r="16" ht="75" customHeight="1" s="40">
      <c r="B16" s="44" t="inlineStr">
        <is>
          <t>• 5. Rücksendung ausschliesslich an die Datenannahmestelle über den Upload-Endpunkt [UPLOAD-ENDPUNKT: Adresse wird von der Datenannahmestelle bis 28.08.2026 geliefert und vor dem Versand eingesetzt]. Nicht an die SOG, nicht an die Geschäftsstelle, nicht an das Softwarehaus, nicht per unverschlüsselte E-Mail. Sie erhalten eine Eingangsbestätigung mit Eingangsnummer. Rückläufe an die falsche Stelle werden nicht in die Auswertung übernommen; der Absender wird auf den richtigen Weg hingewiesen.</t>
        </is>
      </c>
    </row>
    <row r="17" ht="30" customHeight="1" s="40">
      <c r="B17" s="44" t="inlineStr">
        <is>
          <t>• 6. Trennung. Die Datenannahmestelle trennt das Kontaktblatt (Feld 0.7) ab und übergibt in Zone 2 ausschliesslich Partnercode beziehungsweise Token, Kennung und Antworten. Wer Lieferungen annimmt, wertet nicht aus.</t>
        </is>
      </c>
    </row>
    <row r="18" ht="45" customHeight="1" s="40">
      <c r="B18" s="44" t="inlineStr">
        <is>
          <t>• 7. Zusammenführung. Klasse K1 (Kennung des Softwarehauses) wird in Zone 2 mit den Exportzeilen desselben Lieferanten zusammengeführt; die Auflösung der Kennung bleibt beim Hersteller. Klasse K2 (Teilnahme-Token) wird nicht mit Exportdaten verknüpft und nur auf Schichtebene ausgewertet — Kanton, Praxisgrösse, Beschäftigungsform.</t>
        </is>
      </c>
    </row>
    <row r="19" ht="45" customHeight="1" s="40">
      <c r="B19" s="44" t="inlineStr">
        <is>
          <t>• 8. Berichterstattung. K1 und K2 werden getrennt ausgewiesen; eine gemeinsame Kennzahl aus verknüpften und unverknüpften Antworten wird nicht gebildet. Die Selbstauskunft ersetzt in keiner Kennzahl den Systemexport. Fünfer-Regel und Aggregationsschwelle gelten.</t>
        </is>
      </c>
    </row>
    <row r="20" ht="6" customHeight="1" s="40">
      <c r="B20" s="44" t="n"/>
    </row>
    <row r="21" ht="15" customHeight="1" s="40">
      <c r="B21" s="43" t="inlineStr">
        <is>
          <t>So gehen Sie vor</t>
        </is>
      </c>
    </row>
    <row r="22" ht="6" customHeight="1" s="40">
      <c r="B22" s="44" t="n"/>
    </row>
    <row r="23" ht="45" customHeight="1" s="40">
      <c r="B23" s="44" t="inlineStr">
        <is>
          <t>• 1. Blatt 01_Anmeldung ausfüllen. Feld 0.1a Kennung des Softwarehauses, wenn Sie eine erhalten haben, sonst Feld 0.1b Teilnahme-Token. Wenn Ihre Daten bereits über Ihren Softwareanbieter oder Ihre Gruppe geliefert werden, brauchen Sie nur dieses Blatt.</t>
        </is>
      </c>
    </row>
    <row r="24" ht="15" customHeight="1" s="40">
      <c r="B24" s="44" t="inlineStr">
        <is>
          <t>• 2. Blatt 02_Struktur ausfüllen — eine Antwort je Zeile, Auswahlfelder sind hinterlegt.</t>
        </is>
      </c>
    </row>
    <row r="25" ht="30" customHeight="1" s="40">
      <c r="B25" s="44" t="inlineStr">
        <is>
          <t>• 3. Blatt 03_Aerzte ausfüllen — eine Zeile pro Ärztin oder Arzt mit eigener Abrechnung, Werte für das ganze Halbjahr.</t>
        </is>
      </c>
    </row>
    <row r="26" ht="60" customHeight="1" s="40">
      <c r="B26" s="44" t="inlineStr">
        <is>
          <t>• 4. Blatt 03b_Monate ausfüllen — neu in dieser Fassung: eine Zeile je Ärztin oder Arzt und Kalendermonat. Sechs Zeilen für 2026-01 bis 2026-06 sind je Person vorbereitet, der Monat 2026-07 kann freiwillig ergänzt werden. Grund: Die Höchstgrenze wirkt als Monatsdurchschnitt; ein Halbjahresmittel glättet gerade die Monatsspitzen, auf die es rechtlich ankommt.</t>
        </is>
      </c>
    </row>
    <row r="27" ht="15" customHeight="1" s="40">
      <c r="B27" s="44" t="inlineStr">
        <is>
          <t>• 5. Blatt 04_Tage ist freiwillig, aber besonders wertvoll: 20 zusammenhängende Arbeitstage.</t>
        </is>
      </c>
    </row>
    <row r="28" ht="15" customHeight="1" s="40">
      <c r="B28" s="44" t="inlineStr">
        <is>
          <t>• 6. Blatt 05_Rueckmeldung ausfüllen.</t>
        </is>
      </c>
    </row>
    <row r="29" ht="30" customHeight="1" s="40">
      <c r="B29" s="44" t="inlineStr">
        <is>
          <t>• 7. Blatt 07_Pruefung ansehen. Steht dort überall OK, ist die Mappe bereit. Massgeblich ist dort die Monatsrechnung; die Halbjahresrechnung steht daneben als Kontrollrechnung.</t>
        </is>
      </c>
    </row>
    <row r="30" ht="6" customHeight="1" s="40"/>
    <row r="31" ht="15" customHeight="1" s="40">
      <c r="B31" s="43" t="inlineStr">
        <is>
          <t>Wichtige Regeln</t>
        </is>
      </c>
    </row>
    <row r="32" ht="6" customHeight="1" s="40"/>
    <row r="33" ht="15" customHeight="1" s="40">
      <c r="B33" s="44" t="inlineStr">
        <is>
          <t>• Zeile mit den grauen Feldnamen niemals verändern — sie verbindet Ihre Angaben mit den Herstellerdaten.</t>
        </is>
      </c>
    </row>
    <row r="34" ht="15" customHeight="1" s="40">
      <c r="B34" s="44" t="inlineStr">
        <is>
          <t>• Beispielzeilen vor dem Senden löschen.</t>
        </is>
      </c>
    </row>
    <row r="35" ht="15" customHeight="1" s="40">
      <c r="B35" s="44" t="inlineStr">
        <is>
          <t>• Keine Namen eintragen, nur selbst gewählte Kürzel (A, B, C …).</t>
        </is>
      </c>
    </row>
    <row r="36" ht="30" customHeight="1" s="40">
      <c r="B36" s="44" t="inlineStr">
        <is>
          <t>• Lieber ein Feld leer lassen als raten. Fehlende Werte werden nicht aufgefüllt, falsche Werte verzerren die Auswertung.</t>
        </is>
      </c>
    </row>
    <row r="37" ht="15" customHeight="1" s="40">
      <c r="B37" s="44" t="inlineStr">
        <is>
          <t>• Zahlen ohne Tausendertrennzeichen, Dezimaltrennzeichen ist der Punkt oder das Komma Ihrer Excel-Einstellung.</t>
        </is>
      </c>
    </row>
    <row r="38" ht="15" customHeight="1" s="40">
      <c r="B38" s="44" t="inlineStr">
        <is>
          <t>• Datumsangaben im Format JJJJ-MM-TT, Monatsangaben im Format JJJJ-MM.</t>
        </is>
      </c>
    </row>
    <row r="39" ht="30" customHeight="1" s="40">
      <c r="B39" s="44" t="inlineStr">
        <is>
          <t>• Die ZSR-Nummer wird nicht erhoben. Das Feld 0.4 der Fassung 1.2 (ZSR-Nummer) ist gestrichen; die Feldnummer 0.4 bleibt unbesetzt.</t>
        </is>
      </c>
    </row>
    <row r="40" ht="6" customHeight="1" s="40"/>
    <row r="41" ht="15" customHeight="1" s="40">
      <c r="B41" s="43" t="inlineStr">
        <is>
          <t>Zeitraum und Frist</t>
        </is>
      </c>
    </row>
    <row r="42" ht="6" customHeight="1" s="40"/>
    <row r="43" ht="60" customHeight="1" s="40">
      <c r="B43" s="44" t="inlineStr">
        <is>
          <t>Verbindlicher Erhebungszeitraum: 1. Januar bis 30. Juni 2026, freiwillige Erweiterung bis 31. Juli 2026. Feldzeit: 31. August bis 18. September 2026. Rücksendefrist: Freitag, 18. September 2026 — dies ist die einzige Frist. Am 8./9. September 2026 geht eine Sammelnachricht als Erinnerung an alle Mitglieder; für bereits Teilnehmende ist sie gegenstandslos. Ihre persönliche Auswertung erhalten Sie im Oktober 2026.</t>
        </is>
      </c>
    </row>
    <row r="44" ht="30" customHeight="1" s="40">
      <c r="B44" s="44" t="inlineStr">
        <is>
          <t>Aufwand: 30 bis 45 Minuten mit Softwareauszug, rund eine Stunde bei Schätzung; das freiwillige Blatt 04_Tage kostet zusätzlich rund 20 Minuten.</t>
        </is>
      </c>
    </row>
    <row r="45" ht="6" customHeight="1" s="40"/>
    <row r="46" ht="15" customHeight="1" s="40">
      <c r="B46" s="43" t="inlineStr">
        <is>
          <t>Rücksendung</t>
        </is>
      </c>
    </row>
    <row r="47" ht="6" customHeight="1" s="40"/>
    <row r="48" ht="75" customHeight="1" s="40">
      <c r="B48" s="44" t="inlineStr">
        <is>
          <t>Rücksendung ausschliesslich an die Datenannahmestelle Strategic Data Insights GmbH, Cham — eine externe Stelle, nicht die SOG und nicht ihre Geschäftsstelle — über den Upload-Endpunkt [UPLOAD-ENDPUNKT: Adresse wird von der Datenannahmestelle bis 28.08.2026 geliefert und vor dem Versand eingesetzt]. Der Übermittlungsweg ist ein Upload-Endpunkt vor der Eingangszone der Auswertungsenklave auf Microsoft Azure, Region Switzerland North, im Entra-Verzeichnis der SOG; verschlüsselt, Rechenzentrumsstandort Schweiz, kein Mitgliedskonto (Schreib-, keine Leseberechtigung).</t>
        </is>
      </c>
    </row>
    <row r="49" ht="60" customHeight="1" s="40">
      <c r="B49" s="44" t="inlineStr">
        <is>
          <t>Anmeldung für Mitglieder ohne Kennung eines mitwirkenden Softwarehauses: [ANMELDELINK: Adresse des dreisprachigen Anmeldeformulars wird von der Datenannahmestelle bis 28.08.2026 geliefert]. Format der Kennung des Softwarehauses: [KENNUNGSFORMAT: Zeichensatz, Höchstlänge, Trennzeichen und Prüfregel werden von der Datenannahmestelle bis 28.08.2026 geliefert und wörtlich übernommen].</t>
        </is>
      </c>
    </row>
    <row r="50" ht="15" customHeight="1" s="40">
      <c r="B50" s="44" t="inlineStr">
        <is>
          <t>Fragen zur Erhebung: SOG-Office c/o IMK, Münsterberg 1, 4001 Basel, sog@imk.ch, +41 61 561 53 66.</t>
        </is>
      </c>
    </row>
    <row r="51" ht="6" customHeight="1" s="40"/>
    <row r="52" ht="15" customHeight="1" s="40">
      <c r="B52" s="43" t="inlineStr">
        <is>
          <t>Vertraulichkeit</t>
        </is>
      </c>
    </row>
    <row r="53" ht="6" customHeight="1" s="40"/>
    <row r="54" ht="90" customHeight="1" s="40">
      <c r="B54" s="44" t="inlineStr">
        <is>
          <t>Keine Patientendaten. Die ZSR-Nummer wird nicht erhoben. Ihre E-Mail-Adresse (Feld 0.7) verbleibt ausschliesslich bei der Datenannahmestelle, wird vor der Übergabe in Zone 2 abgetrennt und spätestens 90 Tage nach bestätigtem Transfer des zugehörigen Rücklaufs gelöscht. Die Eingangskopie wird in der Regel nach fünf Arbeitstagen gelöscht, spätestens 90 Tage nach bestätigtem Transfer in Zone 2; unaggregierte Rohzeilen werden am 30. Juni 2027 mit Nachweis gelöscht. Es wird keine Gruppe mit weniger als fünf Einheiten ausgewiesen, Zellen mit weniger als fünf Beobachtungen bleiben gesperrt. Einzelheiten regelt die Datenschutzerklärung SOG-AL-DSE-1.0.</t>
        </is>
      </c>
    </row>
    <row r="55" ht="6" customHeight="1" s="40"/>
    <row r="56" ht="15" customHeight="1" s="40">
      <c r="B56" s="43" t="inlineStr">
        <is>
          <t>Governance</t>
        </is>
      </c>
    </row>
    <row r="57" ht="6" customHeight="1" s="40"/>
    <row r="58" ht="30" customHeight="1" s="40">
      <c r="B58" s="44" t="inlineStr">
        <is>
          <t>Das neue Blatt 03b_Monate ist ein protokolliertes Amendment zum am 14. August 2026 eingefrorenen Auswertungsprotokoll SOG-AL-AP-1.0 und wird im Änderungslogbuch SOG-AL-LOG geführt (Prüfvermerk Ziffer 2.6).</t>
        </is>
      </c>
    </row>
    <row r="59" ht="6" customHeight="1" s="40"/>
    <row r="60" ht="30" customHeight="1" s="40">
      <c r="B60" s="44" t="inlineStr">
        <is>
          <t>Diese Fassung ist die Beta-Fassung vom 27. August 2026. Die drei in eckigen Klammern bezeichneten Angaben werden vor dem Versand vom 31. August 2026 eingesetzt.</t>
        </is>
      </c>
    </row>
  </sheetData>
  <printOptions horizontalCentered="0" verticalCentered="0" headings="0" gridLines="0" gridLinesSet="1"/>
  <pageMargins left="0.75" right="0.75" top="1" bottom="1" header="0.511811023622047" footer="0.5"/>
  <pageSetup orientation="landscape" paperSize="1" scale="100" fitToHeight="0" fitToWidth="1" pageOrder="downThenOver" blackAndWhite="0" draft="0" horizontalDpi="300" verticalDpi="300" copies="1"/>
  <headerFooter differentOddEven="0" differentFirst="0">
    <oddHeader/>
    <oddFooter>&amp;LSOG-AL-DS-1.3-C-DE · 00_Info&amp;R&amp;P / &amp;N</oddFooter>
    <evenHeader/>
    <evenFooter/>
    <firstHeader/>
    <firstFooter/>
  </headerFooter>
</worksheet>
</file>

<file path=xl/worksheets/sheet2.xml><?xml version="1.0" encoding="utf-8"?>
<worksheet xmlns="http://schemas.openxmlformats.org/spreadsheetml/2006/main">
  <sheetPr filterMode="0">
    <outlinePr summaryBelow="1" summaryRight="1"/>
    <pageSetUpPr fitToPage="1"/>
  </sheetPr>
  <dimension ref="B2:G18"/>
  <sheetViews>
    <sheetView showFormulas="0" showGridLines="0" showRowColHeaders="1" showZeros="1" rightToLeft="0" tabSelected="0" showOutlineSymbols="1" defaultGridColor="1"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 customWidth="1" style="39" min="1" max="1"/>
    <col width="7" customWidth="1" style="39" min="2" max="2"/>
    <col width="66" customWidth="1" style="39" min="3" max="3"/>
    <col width="34" customWidth="1" style="39" min="4" max="4"/>
    <col width="12" customWidth="1" style="39" min="5" max="5"/>
    <col width="26" customWidth="1" style="39" min="6" max="6"/>
    <col width="62" customWidth="1" style="39" min="7" max="7"/>
  </cols>
  <sheetData>
    <row r="2" ht="18.55" customHeight="1" s="40">
      <c r="B2" s="41" t="inlineStr">
        <is>
          <t>Abschnitt 0 · Teilnahme und Vermeidung von Doppelerfassungen</t>
        </is>
      </c>
    </row>
    <row r="3" ht="15" customHeight="1" s="40">
      <c r="B3" s="42" t="inlineStr">
        <is>
          <t>SOG-AL-DS-1.3-C-DE · SOG · Erhebung AL-Höchstgrenze · Erfassungsmappe · Fassung 1.3 · Stand 27. August 2026</t>
        </is>
      </c>
    </row>
    <row r="5" ht="27.75" customHeight="1" s="40">
      <c r="B5" s="45" t="inlineStr">
        <is>
          <t>Nr.</t>
        </is>
      </c>
      <c r="C5" s="45" t="inlineStr">
        <is>
          <t>Frage</t>
        </is>
      </c>
      <c r="D5" s="45" t="inlineStr">
        <is>
          <t>Feldname (nicht ändern)</t>
        </is>
      </c>
      <c r="E5" s="45" t="inlineStr">
        <is>
          <t>Art</t>
        </is>
      </c>
      <c r="F5" s="45" t="inlineStr">
        <is>
          <t>Antwort</t>
        </is>
      </c>
      <c r="G5" s="45" t="inlineStr">
        <is>
          <t>Hinweis</t>
        </is>
      </c>
    </row>
    <row r="6" ht="75" customHeight="1" s="40">
      <c r="B6" s="46" t="inlineStr">
        <is>
          <t>0.1a</t>
        </is>
      </c>
      <c r="C6" s="47" t="inlineStr">
        <is>
          <t>Kennung, die Sie von Ihrem Softwarehaus erhalten haben (Beispielform siplus-A_0017)</t>
        </is>
      </c>
      <c r="D6" s="48" t="inlineStr">
        <is>
          <t>kennung_softwarehaus</t>
        </is>
      </c>
      <c r="E6" s="48" t="inlineStr">
        <is>
          <t>Pflicht*</t>
        </is>
      </c>
      <c r="F6" s="49" t="n"/>
      <c r="G6" s="50" t="inlineStr">
        <is>
          <t>Auszufüllen von Mitgliedern, deren Hersteller an der Erhebung mitwirkt (Klasse K1). Format: [KENNUNGSFORMAT: Zeichensatz, Höchstlänge, Trennzeichen und Prüfregel werden von der Datenannahmestelle bis 28.08.2026 geliefert und wörtlich übernommen]</t>
        </is>
      </c>
    </row>
    <row r="7" ht="30" customHeight="1" s="40">
      <c r="B7" s="46" t="inlineStr">
        <is>
          <t>0.1b</t>
        </is>
      </c>
      <c r="C7" s="47" t="inlineStr">
        <is>
          <t>Teilnahme-Token, das die Datenannahmestelle bei der Anmeldung ausgibt</t>
        </is>
      </c>
      <c r="D7" s="48" t="inlineStr">
        <is>
          <t>teilnahme_token</t>
        </is>
      </c>
      <c r="E7" s="48" t="inlineStr">
        <is>
          <t>Pflicht*</t>
        </is>
      </c>
      <c r="F7" s="49" t="n"/>
      <c r="G7" s="50" t="inlineStr">
        <is>
          <t>Für alle übrigen Mitglieder (Klasse K2).</t>
        </is>
      </c>
    </row>
    <row r="8" ht="15" customHeight="1" s="40">
      <c r="B8" s="46" t="inlineStr">
        <is>
          <t>0.2</t>
        </is>
      </c>
      <c r="C8" s="47" t="inlineStr">
        <is>
          <t>Auf welchem Weg gelangen Ihre Daten zur Taskforce?</t>
        </is>
      </c>
      <c r="D8" s="48" t="inlineStr">
        <is>
          <t>lieferweg</t>
        </is>
      </c>
      <c r="E8" s="48" t="inlineStr">
        <is>
          <t>Pflicht</t>
        </is>
      </c>
      <c r="F8" s="49" t="n"/>
      <c r="G8" s="50" t="inlineStr">
        <is>
          <t>Primäres Instrument gegen Doppelzählung.</t>
        </is>
      </c>
    </row>
    <row r="9" ht="15" customHeight="1" s="40">
      <c r="B9" s="46" t="inlineStr">
        <is>
          <t>0.3</t>
        </is>
      </c>
      <c r="C9" s="47" t="inlineStr">
        <is>
          <t>Name des Softwareanbieters, der Gruppe oder des OP-Zentrums</t>
        </is>
      </c>
      <c r="D9" s="48" t="inlineStr">
        <is>
          <t>anbieter_name</t>
        </is>
      </c>
      <c r="E9" s="48" t="inlineStr">
        <is>
          <t>wichtig</t>
        </is>
      </c>
      <c r="F9" s="49" t="n"/>
      <c r="G9" s="50" t="n"/>
    </row>
    <row r="10" ht="30" customHeight="1" s="40">
      <c r="B10" s="46" t="inlineStr">
        <is>
          <t>0.5</t>
        </is>
      </c>
      <c r="C10" s="47" t="inlineStr">
        <is>
          <t>Anzahl GLN, unter denen Ihre Einheit im Zeitraum OKP abgerechnet hat</t>
        </is>
      </c>
      <c r="D10" s="48" t="inlineStr">
        <is>
          <t>anzahl_gln</t>
        </is>
      </c>
      <c r="E10" s="48" t="inlineStr">
        <is>
          <t>Pflicht</t>
        </is>
      </c>
      <c r="F10" s="51" t="n"/>
      <c r="G10" s="50" t="inlineStr">
        <is>
          <t>Nur die Anzahl GLN, nicht die GLN selbst.</t>
        </is>
      </c>
    </row>
    <row r="11" ht="30" customHeight="1" s="40">
      <c r="B11" s="46" t="inlineStr">
        <is>
          <t>0.6</t>
        </is>
      </c>
      <c r="C11" s="47" t="inlineStr">
        <is>
          <t>Ich bin mit der pseudonymisierten Auswertung gemäss der Datenschutzerklärung SOG-AL-DSE-1.0 einverstanden</t>
        </is>
      </c>
      <c r="D11" s="48" t="inlineStr">
        <is>
          <t>einwilligung</t>
        </is>
      </c>
      <c r="E11" s="48" t="inlineStr">
        <is>
          <t>Pflicht</t>
        </is>
      </c>
      <c r="F11" s="49" t="n"/>
      <c r="G11" s="50" t="n"/>
    </row>
    <row r="12" ht="45" customHeight="1" s="40">
      <c r="B12" s="46" t="inlineStr">
        <is>
          <t>0.7</t>
        </is>
      </c>
      <c r="C12" s="47" t="inlineStr">
        <is>
          <t>E-Mail-Adresse für Rückfragen der Datenannahmestelle</t>
        </is>
      </c>
      <c r="D12" s="48" t="inlineStr">
        <is>
          <t>kontakt_email</t>
        </is>
      </c>
      <c r="E12" s="48" t="inlineStr">
        <is>
          <t>Pflicht</t>
        </is>
      </c>
      <c r="F12" s="49" t="n"/>
      <c r="G12" s="50" t="inlineStr">
        <is>
          <t>Verbleibt ausschliesslich bei der Datenannahmestelle, wird vor Zone 2 abgetrennt und spätestens 90 Tage nach bestätigtem Transfer des zugehörigen Rücklaufs gelöscht.</t>
        </is>
      </c>
    </row>
    <row r="13" ht="15" customHeight="1" s="40">
      <c r="B13" s="46" t="inlineStr">
        <is>
          <t>0.8</t>
        </is>
      </c>
      <c r="C13" s="47" t="inlineStr">
        <is>
          <t>Datum des Ausfüllens</t>
        </is>
      </c>
      <c r="D13" s="48" t="inlineStr">
        <is>
          <t>datum_erfassung</t>
        </is>
      </c>
      <c r="E13" s="48" t="inlineStr">
        <is>
          <t>Pflicht</t>
        </is>
      </c>
      <c r="F13" s="49" t="n"/>
      <c r="G13" s="50" t="inlineStr">
        <is>
          <t>Format JJJJ-MM-TT.</t>
        </is>
      </c>
    </row>
    <row r="15" ht="15" customHeight="1" s="40">
      <c r="B15" s="52" t="inlineStr">
        <is>
          <t>* Regel zu 0.1a und 0.1b: Kennung, wenn vorhanden; sonst Token; nie beides leer.</t>
        </is>
      </c>
    </row>
    <row r="16" ht="15" customHeight="1" s="40">
      <c r="B16" s="52" t="inlineStr">
        <is>
          <t>Das Feld 0.4 der Fassung 1.2 (ZSR-Nummer der Abrechnungseinheit) ist gestrichen (Datenminimierung). Die ZSR-Nummer wird nirgends mehr abgefragt, auch nicht freiwillig. Die Feldnummer 0.4 bleibt unbesetzt, damit die Verweise in Anhang A und B eindeutig bleiben.</t>
        </is>
      </c>
    </row>
    <row r="17" ht="15" customHeight="1" s="40">
      <c r="B17" s="52" t="inlineStr">
        <is>
          <t>Rücksendung ausschliesslich an die Datenannahmestelle über den Upload-Endpunkt [UPLOAD-ENDPUNKT: Adresse wird von der Datenannahmestelle bis 28.08.2026 geliefert und vor dem Versand eingesetzt]. Rücksendefrist: Freitag, 18. September 2026.</t>
        </is>
      </c>
    </row>
    <row r="18" ht="15" customHeight="1" s="40">
      <c r="B18" s="52" t="inlineStr">
        <is>
          <t>Diese Fassung ist die Beta-Fassung vom 27. August 2026. Die drei in eckigen Klammern bezeichneten Angaben werden vor dem Versand vom 31. August 2026 eingesetzt.</t>
        </is>
      </c>
    </row>
  </sheetData>
  <dataValidations count="2">
    <dataValidation sqref="F8" showDropDown="0" showInputMessage="0" showErrorMessage="0" allowBlank="1" type="list" errorStyle="stop" operator="between">
      <formula1>CL_lieferweg</formula1>
      <formula2>0</formula2>
    </dataValidation>
    <dataValidation sqref="F11" showDropDown="0" showInputMessage="0" showErrorMessage="0" allowBlank="1" type="list" errorStyle="stop" operator="between">
      <formula1>CL_jn</formula1>
      <formula2>0</formula2>
    </dataValidation>
  </dataValidations>
  <printOptions horizontalCentered="0" verticalCentered="0" headings="0" gridLines="0" gridLinesSet="1"/>
  <pageMargins left="0.75" right="0.75" top="1" bottom="1" header="0.511811023622047" footer="0.5"/>
  <pageSetup orientation="landscape" paperSize="1" scale="100" fitToHeight="0" fitToWidth="1" pageOrder="downThenOver" blackAndWhite="0" draft="0" horizontalDpi="300" verticalDpi="300" copies="1"/>
  <headerFooter differentOddEven="0" differentFirst="0">
    <oddHeader/>
    <oddFooter>&amp;LSOG-AL-DS-1.3-C-DE · 01_Anmeldung&amp;R&amp;P / &amp;N</oddFooter>
    <evenHeader/>
    <evenFooter/>
    <firstHeader/>
    <firstFooter/>
  </headerFooter>
</worksheet>
</file>

<file path=xl/worksheets/sheet3.xml><?xml version="1.0" encoding="utf-8"?>
<worksheet xmlns="http://schemas.openxmlformats.org/spreadsheetml/2006/main">
  <sheetPr filterMode="0">
    <outlinePr summaryBelow="1" summaryRight="1"/>
    <pageSetUpPr fitToPage="1"/>
  </sheetPr>
  <dimension ref="B2:G33"/>
  <sheetViews>
    <sheetView showFormulas="0" showGridLines="0" showRowColHeaders="1" showZeros="1" rightToLeft="0" tabSelected="0" showOutlineSymbols="1" defaultGridColor="1"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 customWidth="1" style="39" min="1" max="1"/>
    <col width="7" customWidth="1" style="39" min="2" max="2"/>
    <col width="66" customWidth="1" style="39" min="3" max="3"/>
    <col width="34" customWidth="1" style="39" min="4" max="4"/>
    <col width="12" customWidth="1" style="39" min="5" max="5"/>
    <col width="26" customWidth="1" style="39" min="6" max="6"/>
    <col width="62" customWidth="1" style="39" min="7" max="7"/>
  </cols>
  <sheetData>
    <row r="2" ht="18.55" customHeight="1" s="40">
      <c r="B2" s="41" t="inlineStr">
        <is>
          <t>Abschnitt A und B · Struktur, Abrechnungsgrundlage und Delegation</t>
        </is>
      </c>
    </row>
    <row r="3" ht="15" customHeight="1" s="40">
      <c r="B3" s="42" t="inlineStr">
        <is>
          <t>SOG-AL-DS-1.3-C-DE · SOG · Erhebung AL-Höchstgrenze · Erfassungsmappe · Fassung 1.3 · Stand 27. August 2026</t>
        </is>
      </c>
    </row>
    <row r="5" ht="27.75" customHeight="1" s="40">
      <c r="B5" s="45" t="inlineStr">
        <is>
          <t>Nr.</t>
        </is>
      </c>
      <c r="C5" s="45" t="inlineStr">
        <is>
          <t>Frage</t>
        </is>
      </c>
      <c r="D5" s="45" t="inlineStr">
        <is>
          <t>Feldname (nicht ändern)</t>
        </is>
      </c>
      <c r="E5" s="45" t="inlineStr">
        <is>
          <t>Art</t>
        </is>
      </c>
      <c r="F5" s="45" t="inlineStr">
        <is>
          <t>Antwort</t>
        </is>
      </c>
      <c r="G5" s="45" t="inlineStr">
        <is>
          <t>Hinweis</t>
        </is>
      </c>
    </row>
    <row r="6" ht="15" customHeight="1" s="40">
      <c r="B6" s="53" t="inlineStr">
        <is>
          <t>Struktur der Praxis oder des Standorts</t>
        </is>
      </c>
    </row>
    <row r="7" ht="27" customHeight="1" s="40">
      <c r="B7" s="46" t="inlineStr">
        <is>
          <t>A1</t>
        </is>
      </c>
      <c r="C7" s="47" t="inlineStr">
        <is>
          <t>Selbst vergebenes Kürzel der Praxis oder des Standorts (z. B. P1)</t>
        </is>
      </c>
      <c r="D7" s="48" t="inlineStr">
        <is>
          <t>praxis_kuerzel</t>
        </is>
      </c>
      <c r="E7" s="48" t="inlineStr">
        <is>
          <t>Pflicht</t>
        </is>
      </c>
      <c r="F7" s="49" t="n"/>
    </row>
    <row r="8" ht="15.75" customHeight="1" s="40">
      <c r="B8" s="46" t="inlineStr">
        <is>
          <t>A2</t>
        </is>
      </c>
      <c r="C8" s="47" t="inlineStr">
        <is>
          <t>Kanton des Hauptstandorts</t>
        </is>
      </c>
      <c r="D8" s="48" t="inlineStr">
        <is>
          <t>kanton</t>
        </is>
      </c>
      <c r="E8" s="48" t="inlineStr">
        <is>
          <t>Pflicht</t>
        </is>
      </c>
      <c r="F8" s="49" t="n"/>
    </row>
    <row r="9" ht="15.75" customHeight="1" s="40">
      <c r="B9" s="46" t="inlineStr">
        <is>
          <t>A3</t>
        </is>
      </c>
      <c r="C9" s="47" t="inlineStr">
        <is>
          <t>Organisationsform (Trägerschaft)</t>
        </is>
      </c>
      <c r="D9" s="48" t="inlineStr">
        <is>
          <t>organisationsform</t>
        </is>
      </c>
      <c r="E9" s="48" t="inlineStr">
        <is>
          <t>Pflicht</t>
        </is>
      </c>
      <c r="F9" s="49" t="n"/>
    </row>
    <row r="10" ht="27" customHeight="1" s="40">
      <c r="B10" s="46" t="inlineStr">
        <is>
          <t>A4</t>
        </is>
      </c>
      <c r="C10" s="47" t="inlineStr">
        <is>
          <t>Betriebsform: Anzahl Ärzte und Standorte</t>
        </is>
      </c>
      <c r="D10" s="48" t="inlineStr">
        <is>
          <t>praxis_typ</t>
        </is>
      </c>
      <c r="E10" s="48" t="inlineStr">
        <is>
          <t>Pflicht</t>
        </is>
      </c>
      <c r="F10" s="49" t="n"/>
      <c r="G10" s="54" t="inlineStr">
        <is>
          <t>Unabhängig von A3. Eine Einzelpraxis kann kapitalgetragen sein.</t>
        </is>
      </c>
    </row>
    <row r="11" ht="15.75" customHeight="1" s="40">
      <c r="B11" s="46" t="inlineStr">
        <is>
          <t>A5</t>
        </is>
      </c>
      <c r="C11" s="47" t="inlineStr">
        <is>
          <t>Anzahl Ärztinnen und Ärzte mit eigener OKP-Abrechnung (Köpfe)</t>
        </is>
      </c>
      <c r="D11" s="48" t="inlineStr">
        <is>
          <t>anzahl_aerzte_okp</t>
        </is>
      </c>
      <c r="E11" s="48" t="inlineStr">
        <is>
          <t>Pflicht</t>
        </is>
      </c>
      <c r="F11" s="51" t="n"/>
    </row>
    <row r="12" ht="15.75" customHeight="1" s="40">
      <c r="B12" s="46" t="inlineStr">
        <is>
          <t>A6</t>
        </is>
      </c>
      <c r="C12" s="47" t="inlineStr">
        <is>
          <t>Summe der ärztlichen Vollzeitäquivalente, klinisch tätig</t>
        </is>
      </c>
      <c r="D12" s="48" t="inlineStr">
        <is>
          <t>aerzte_vze_summe</t>
        </is>
      </c>
      <c r="E12" s="48" t="inlineStr">
        <is>
          <t>Pflicht</t>
        </is>
      </c>
      <c r="F12" s="55" t="n"/>
    </row>
    <row r="13" ht="15.75" customHeight="1" s="40">
      <c r="B13" s="46" t="inlineStr">
        <is>
          <t>A7</t>
        </is>
      </c>
      <c r="C13" s="47" t="inlineStr">
        <is>
          <t>Anzahl Standorte</t>
        </is>
      </c>
      <c r="D13" s="48" t="inlineStr">
        <is>
          <t>anzahl_standorte</t>
        </is>
      </c>
      <c r="E13" s="48" t="inlineStr">
        <is>
          <t>Pflicht</t>
        </is>
      </c>
      <c r="F13" s="51" t="n"/>
    </row>
    <row r="14" ht="15.75" customHeight="1" s="40">
      <c r="B14" s="46" t="inlineStr">
        <is>
          <t>A8</t>
        </is>
      </c>
      <c r="C14" s="47" t="inlineStr">
        <is>
          <t>Geöffnete Sprechstundenstunden pro Woche, alle Ärzte zusammen</t>
        </is>
      </c>
      <c r="D14" s="48" t="inlineStr">
        <is>
          <t>sprechstundenstunden_pro_woche</t>
        </is>
      </c>
      <c r="E14" s="48" t="inlineStr">
        <is>
          <t>wichtig</t>
        </is>
      </c>
      <c r="F14" s="55" t="n"/>
    </row>
    <row r="15" ht="27" customHeight="1" s="40">
      <c r="B15" s="46" t="inlineStr">
        <is>
          <t>A9</t>
        </is>
      </c>
      <c r="C15" s="47" t="inlineStr">
        <is>
          <t>Vollzeitäquivalente nichtärztliches Fachpersonal (MPA, TPA, Optometrie), ohne reines Sekretariat</t>
        </is>
      </c>
      <c r="D15" s="48" t="inlineStr">
        <is>
          <t>mpa_tpa_vze_summe</t>
        </is>
      </c>
      <c r="E15" s="48" t="inlineStr">
        <is>
          <t>wichtig</t>
        </is>
      </c>
      <c r="F15" s="55" t="n"/>
    </row>
    <row r="16" ht="15.75" customHeight="1" s="40">
      <c r="B16" s="46" t="inlineStr">
        <is>
          <t>A10</t>
        </is>
      </c>
      <c r="C16" s="47" t="inlineStr">
        <is>
          <t>Davon Vollzeitäquivalente Orthoptik</t>
        </is>
      </c>
      <c r="D16" s="48" t="inlineStr">
        <is>
          <t>orthoptik_vze</t>
        </is>
      </c>
      <c r="E16" s="48" t="inlineStr">
        <is>
          <t>freiwillig</t>
        </is>
      </c>
      <c r="F16" s="55" t="n"/>
    </row>
    <row r="17" ht="27" customHeight="1" s="40">
      <c r="B17" s="46" t="inlineStr">
        <is>
          <t>A11</t>
        </is>
      </c>
      <c r="C17" s="47" t="inlineStr">
        <is>
          <t>Anzahl parallel betriebener Untersuchungsstrassen an einem normalen Sprechstundentag</t>
        </is>
      </c>
      <c r="D17" s="48" t="inlineStr">
        <is>
          <t>anzahl_untersuchungsstrassen</t>
        </is>
      </c>
      <c r="E17" s="48" t="inlineStr">
        <is>
          <t>wichtig</t>
        </is>
      </c>
      <c r="F17" s="51" t="n"/>
      <c r="G17" s="54" t="inlineStr">
        <is>
          <t>Gemeint sind gleichzeitig belegte Untersuchungsplätze mit eigenem Personal.</t>
        </is>
      </c>
    </row>
    <row r="18" ht="15.75" customHeight="1" s="40">
      <c r="B18" s="46" t="inlineStr">
        <is>
          <t>A12</t>
        </is>
      </c>
      <c r="C18" s="47" t="inlineStr">
        <is>
          <t>OCT im Haus vorhanden</t>
        </is>
      </c>
      <c r="D18" s="48" t="inlineStr">
        <is>
          <t>geraet_oct</t>
        </is>
      </c>
      <c r="E18" s="48" t="inlineStr">
        <is>
          <t>Pflicht</t>
        </is>
      </c>
      <c r="F18" s="49" t="n"/>
    </row>
    <row r="19" ht="15.75" customHeight="1" s="40">
      <c r="B19" s="46" t="inlineStr">
        <is>
          <t>A13</t>
        </is>
      </c>
      <c r="C19" s="47" t="inlineStr">
        <is>
          <t>Perimeter im Haus vorhanden</t>
        </is>
      </c>
      <c r="D19" s="48" t="inlineStr">
        <is>
          <t>geraet_gesichtsfeld</t>
        </is>
      </c>
      <c r="E19" s="48" t="inlineStr">
        <is>
          <t>Pflicht</t>
        </is>
      </c>
      <c r="F19" s="49" t="n"/>
    </row>
    <row r="20" ht="15.75" customHeight="1" s="40">
      <c r="B20" s="46" t="inlineStr">
        <is>
          <t>A14</t>
        </is>
      </c>
      <c r="C20" s="47" t="inlineStr">
        <is>
          <t>Weitwinkel-Funduskamera im Haus vorhanden</t>
        </is>
      </c>
      <c r="D20" s="48" t="inlineStr">
        <is>
          <t>geraet_fundus_weitwinkel</t>
        </is>
      </c>
      <c r="E20" s="48" t="inlineStr">
        <is>
          <t>Pflicht</t>
        </is>
      </c>
      <c r="F20" s="49" t="n"/>
    </row>
    <row r="21" ht="15.75" customHeight="1" s="40">
      <c r="B21" s="46" t="inlineStr">
        <is>
          <t>A15</t>
        </is>
      </c>
      <c r="C21" s="47" t="inlineStr">
        <is>
          <t>Optische Biometrie im Haus vorhanden</t>
        </is>
      </c>
      <c r="D21" s="48" t="inlineStr">
        <is>
          <t>geraet_biometrie</t>
        </is>
      </c>
      <c r="E21" s="48" t="inlineStr">
        <is>
          <t>Pflicht</t>
        </is>
      </c>
      <c r="F21" s="49" t="n"/>
    </row>
    <row r="22" ht="40.5" customHeight="1" s="40">
      <c r="B22" s="46" t="inlineStr">
        <is>
          <t>A16</t>
        </is>
      </c>
      <c r="C22" s="47" t="inlineStr">
        <is>
          <t>Operative Tätigkeit</t>
        </is>
      </c>
      <c r="D22" s="48" t="inlineStr">
        <is>
          <t>op_taetigkeit</t>
        </is>
      </c>
      <c r="E22" s="48" t="inlineStr">
        <is>
          <t>Pflicht</t>
        </is>
      </c>
      <c r="F22" s="49" t="n"/>
      <c r="G22" s="54" t="inlineStr">
        <is>
          <t>Wird extern operiert und läuft die Abrechnung nicht über Ihr System, erscheinen Operationstage als leistungsarme Tage und verzerren jeden Durchschnitt.</t>
        </is>
      </c>
    </row>
    <row r="23" ht="15.75" customHeight="1" s="40">
      <c r="B23" s="46" t="inlineStr">
        <is>
          <t>A17</t>
        </is>
      </c>
      <c r="C23" s="47" t="inlineStr">
        <is>
          <t>Anerkannte Weiterbildungsstätte</t>
        </is>
      </c>
      <c r="D23" s="48" t="inlineStr">
        <is>
          <t>weiterbildungsstaette</t>
        </is>
      </c>
      <c r="E23" s="48" t="inlineStr">
        <is>
          <t>Pflicht</t>
        </is>
      </c>
      <c r="F23" s="49" t="n"/>
    </row>
    <row r="24" ht="15.75" customHeight="1" s="40">
      <c r="B24" s="46" t="inlineStr">
        <is>
          <t>A18</t>
        </is>
      </c>
      <c r="C24" s="47" t="inlineStr">
        <is>
          <t>Verwendete Praxis- oder Abrechnungssoftware</t>
        </is>
      </c>
      <c r="D24" s="48" t="inlineStr">
        <is>
          <t>praxissoftware</t>
        </is>
      </c>
      <c r="E24" s="48" t="inlineStr">
        <is>
          <t>Pflicht</t>
        </is>
      </c>
      <c r="F24" s="49" t="n"/>
    </row>
    <row r="25" ht="27" customHeight="1" s="40">
      <c r="B25" s="46" t="inlineStr">
        <is>
          <t>A19</t>
        </is>
      </c>
      <c r="C25" s="47" t="inlineStr">
        <is>
          <t>Ist ein strukturierter Datenexport aus dieser Software grundsätzlich möglich?</t>
        </is>
      </c>
      <c r="D25" s="48" t="inlineStr">
        <is>
          <t>export_moeglich</t>
        </is>
      </c>
      <c r="E25" s="48" t="inlineStr">
        <is>
          <t>Pflicht</t>
        </is>
      </c>
      <c r="F25" s="49" t="n"/>
    </row>
    <row r="26" ht="15.75" customHeight="1" s="40">
      <c r="B26" s="46" t="inlineStr">
        <is>
          <t>A20</t>
        </is>
      </c>
      <c r="C26" s="47" t="inlineStr">
        <is>
          <t>TARDOC-Version, mit der im Zeitraum bewertet wurde</t>
        </is>
      </c>
      <c r="D26" s="48" t="inlineStr">
        <is>
          <t>tarifversion</t>
        </is>
      </c>
      <c r="E26" s="48" t="inlineStr">
        <is>
          <t>Pflicht</t>
        </is>
      </c>
      <c r="F26" s="49" t="n"/>
    </row>
    <row r="27" ht="15.75" customHeight="1" s="40">
      <c r="B27" s="46" t="inlineStr">
        <is>
          <t>A21</t>
        </is>
      </c>
      <c r="C27" s="47" t="inlineStr">
        <is>
          <t>Tatsächlicher Beginn des ausgewerteten Zeitraums</t>
        </is>
      </c>
      <c r="D27" s="48" t="inlineStr">
        <is>
          <t>zeitraum_von</t>
        </is>
      </c>
      <c r="E27" s="48" t="inlineStr">
        <is>
          <t>Pflicht</t>
        </is>
      </c>
      <c r="F27" s="49" t="n"/>
    </row>
    <row r="28" ht="15.75" customHeight="1" s="40">
      <c r="B28" s="46" t="inlineStr">
        <is>
          <t>A22</t>
        </is>
      </c>
      <c r="C28" s="47" t="inlineStr">
        <is>
          <t>Tatsächliches Ende des ausgewerteten Zeitraums</t>
        </is>
      </c>
      <c r="D28" s="48" t="inlineStr">
        <is>
          <t>zeitraum_bis</t>
        </is>
      </c>
      <c r="E28" s="48" t="inlineStr">
        <is>
          <t>Pflicht</t>
        </is>
      </c>
      <c r="F28" s="49" t="n"/>
    </row>
    <row r="29" ht="15" customHeight="1" s="40">
      <c r="B29" s="53" t="inlineStr">
        <is>
          <t>Abrechnungsgrundlage und Delegation</t>
        </is>
      </c>
    </row>
    <row r="30" ht="15.75" customHeight="1" s="40">
      <c r="B30" s="46" t="inlineStr">
        <is>
          <t>B1</t>
        </is>
      </c>
      <c r="C30" s="47" t="inlineStr">
        <is>
          <t>Unter welcher GLN werden die Leistungen fakturiert?</t>
        </is>
      </c>
      <c r="D30" s="48" t="inlineStr">
        <is>
          <t>gln_basis</t>
        </is>
      </c>
      <c r="E30" s="48" t="inlineStr">
        <is>
          <t>Pflicht</t>
        </is>
      </c>
      <c r="F30" s="49" t="n"/>
    </row>
    <row r="31" ht="27" customHeight="1" s="40">
      <c r="B31" s="46" t="inlineStr">
        <is>
          <t>B2</t>
        </is>
      </c>
      <c r="C31" s="47" t="inlineStr">
        <is>
          <t>Unter welcher Kennung rechnen Assistenzärztinnen und Assistenzärzte ab?</t>
        </is>
      </c>
      <c r="D31" s="48" t="inlineStr">
        <is>
          <t>zuordnungsregel_assistenzaerzte</t>
        </is>
      </c>
      <c r="E31" s="48" t="inlineStr">
        <is>
          <t>Pflicht</t>
        </is>
      </c>
      <c r="F31" s="49" t="n"/>
    </row>
    <row r="32" ht="40.5" customHeight="1" s="40">
      <c r="B32" s="46" t="inlineStr">
        <is>
          <t>B3</t>
        </is>
      </c>
      <c r="C32" s="47" t="inlineStr">
        <is>
          <t>Rechnen im Zeitraum mehrere Personen unter derselben GLN ab?</t>
        </is>
      </c>
      <c r="D32" s="48" t="inlineStr">
        <is>
          <t>mehrere_aerzte_je_gln</t>
        </is>
      </c>
      <c r="E32" s="48" t="inlineStr">
        <is>
          <t>Pflicht</t>
        </is>
      </c>
      <c r="F32" s="49" t="n"/>
      <c r="G32" s="54" t="inlineStr">
        <is>
          <t>Diese Angabe entscheidet darüber, ob eine gemessene Überschreitung eine reale Arbeitsbelastung abbildet oder ein Abrechnungsartefakt ist.</t>
        </is>
      </c>
    </row>
    <row r="33" ht="40.5" customHeight="1" s="40">
      <c r="B33" s="46" t="inlineStr">
        <is>
          <t>B4</t>
        </is>
      </c>
      <c r="C33" s="47" t="inlineStr">
        <is>
          <t>Welcher Anteil der technischen Untersuchungen wird durch nichtärztliches Fachpersonal ausgeführt?</t>
        </is>
      </c>
      <c r="D33" s="48" t="inlineStr">
        <is>
          <t>delegationsgrad_technische_leistungen</t>
        </is>
      </c>
      <c r="E33" s="48" t="inlineStr">
        <is>
          <t>Pflicht</t>
        </is>
      </c>
      <c r="F33" s="49" t="n"/>
      <c r="G33" s="54" t="inlineStr">
        <is>
          <t>Dies ist die zentrale Frage der ganzen Erhebung: Die technischen Leistungen sind im TARDOC mit ärztlichen Minuten bewertet, werden aber überwiegend delegiert erbracht.</t>
        </is>
      </c>
    </row>
  </sheetData>
  <mergeCells count="2">
    <mergeCell ref="B29:G29"/>
    <mergeCell ref="B6:G6"/>
  </mergeCells>
  <dataValidations count="15">
    <dataValidation sqref="F8" showDropDown="0" showInputMessage="0" showErrorMessage="0" allowBlank="1" type="list" errorStyle="stop" operator="between">
      <formula1>CL_kanton</formula1>
      <formula2>0</formula2>
    </dataValidation>
    <dataValidation sqref="F9" showDropDown="0" showInputMessage="0" showErrorMessage="0" allowBlank="1" type="list" errorStyle="stop" operator="between">
      <formula1>CL_organisationsform</formula1>
      <formula2>0</formula2>
    </dataValidation>
    <dataValidation sqref="F10" showDropDown="0" showInputMessage="0" showErrorMessage="0" allowBlank="1" type="list" errorStyle="stop" operator="between">
      <formula1>CL_praxis_typ</formula1>
      <formula2>0</formula2>
    </dataValidation>
    <dataValidation sqref="F18" showDropDown="0" showInputMessage="0" showErrorMessage="0" allowBlank="1" type="list" errorStyle="stop" operator="between">
      <formula1>CL_jn</formula1>
      <formula2>0</formula2>
    </dataValidation>
    <dataValidation sqref="F19" showDropDown="0" showInputMessage="0" showErrorMessage="0" allowBlank="1" type="list" errorStyle="stop" operator="between">
      <formula1>CL_jn</formula1>
      <formula2>0</formula2>
    </dataValidation>
    <dataValidation sqref="F20" showDropDown="0" showInputMessage="0" showErrorMessage="0" allowBlank="1" type="list" errorStyle="stop" operator="between">
      <formula1>CL_jn</formula1>
      <formula2>0</formula2>
    </dataValidation>
    <dataValidation sqref="F21" showDropDown="0" showInputMessage="0" showErrorMessage="0" allowBlank="1" type="list" errorStyle="stop" operator="between">
      <formula1>CL_jn</formula1>
      <formula2>0</formula2>
    </dataValidation>
    <dataValidation sqref="F22" showDropDown="0" showInputMessage="0" showErrorMessage="0" allowBlank="1" type="list" errorStyle="stop" operator="between">
      <formula1>CL_op_taetigkeit</formula1>
      <formula2>0</formula2>
    </dataValidation>
    <dataValidation sqref="F23" showDropDown="0" showInputMessage="0" showErrorMessage="0" allowBlank="1" type="list" errorStyle="stop" operator="between">
      <formula1>CL_jnu</formula1>
      <formula2>0</formula2>
    </dataValidation>
    <dataValidation sqref="F25" showDropDown="0" showInputMessage="0" showErrorMessage="0" allowBlank="1" type="list" errorStyle="stop" operator="between">
      <formula1>CL_jnu</formula1>
      <formula2>0</formula2>
    </dataValidation>
    <dataValidation sqref="F26" showDropDown="0" showInputMessage="0" showErrorMessage="0" allowBlank="1" type="list" errorStyle="stop" operator="between">
      <formula1>CL_tarifversion</formula1>
      <formula2>0</formula2>
    </dataValidation>
    <dataValidation sqref="F30" showDropDown="0" showInputMessage="0" showErrorMessage="0" allowBlank="1" type="list" errorStyle="stop" operator="between">
      <formula1>CL_gln_basis</formula1>
      <formula2>0</formula2>
    </dataValidation>
    <dataValidation sqref="F31" showDropDown="0" showInputMessage="0" showErrorMessage="0" allowBlank="1" type="list" errorStyle="stop" operator="between">
      <formula1>CL_zuordnungsregel_assistenzaerzte</formula1>
      <formula2>0</formula2>
    </dataValidation>
    <dataValidation sqref="F32" showDropDown="0" showInputMessage="0" showErrorMessage="0" allowBlank="1" type="list" errorStyle="stop" operator="between">
      <formula1>CL_jnu</formula1>
      <formula2>0</formula2>
    </dataValidation>
    <dataValidation sqref="F33" showDropDown="0" showInputMessage="0" showErrorMessage="0" allowBlank="1" type="list" errorStyle="stop" operator="between">
      <formula1>CL_delegationsgrad</formula1>
      <formula2>0</formula2>
    </dataValidation>
  </dataValidations>
  <printOptions horizontalCentered="0" verticalCentered="0" headings="0" gridLines="0" gridLinesSet="1"/>
  <pageMargins left="0.75" right="0.75" top="1" bottom="1" header="0.511811023622047" footer="0.5"/>
  <pageSetup orientation="landscape" paperSize="1" scale="100" fitToHeight="0" fitToWidth="1" pageOrder="downThenOver" blackAndWhite="0" draft="0" horizontalDpi="300" verticalDpi="300" copies="1"/>
  <headerFooter differentOddEven="0" differentFirst="0">
    <oddHeader/>
    <oddFooter>&amp;LSOG-AL-DS-1.3-C-DE · 02_Struktur&amp;R&amp;P / &amp;N</oddFooter>
    <evenHeader/>
    <evenFooter/>
    <firstHeader/>
    <firstFooter/>
  </headerFooter>
</worksheet>
</file>

<file path=xl/worksheets/sheet4.xml><?xml version="1.0" encoding="utf-8"?>
<worksheet xmlns="http://schemas.openxmlformats.org/spreadsheetml/2006/main">
  <sheetPr filterMode="0">
    <outlinePr summaryBelow="1" summaryRight="1"/>
    <pageSetUpPr fitToPage="1"/>
  </sheetPr>
  <dimension ref="B2:AB29"/>
  <sheetViews>
    <sheetView showFormulas="0" showGridLines="0" showRowColHeaders="1" showZeros="1" rightToLeft="0" tabSelected="0" showOutlineSymbols="1" defaultGridColor="1"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baseColWidth="8" defaultColWidth="8.6796875" defaultRowHeight="15" customHeight="0" zeroHeight="0" outlineLevelRow="0"/>
  <cols>
    <col width="3" customWidth="1" style="39" min="1" max="1"/>
    <col width="17" customWidth="1" style="39" min="2" max="28"/>
  </cols>
  <sheetData>
    <row r="2" ht="18.55" customHeight="1" s="40">
      <c r="B2" s="41" t="inlineStr">
        <is>
          <t>Abschnitt C · Kennzahlen je Ärztin und Arzt — eine Zeile pro Person</t>
        </is>
      </c>
    </row>
    <row r="3" ht="15" customHeight="1" s="40">
      <c r="B3" s="42" t="inlineStr">
        <is>
          <t>SOG-AL-DS-1.3-C-DE · SOG · Erhebung AL-Höchstgrenze · Erfassungsmappe · Fassung 1.3 · Stand 27. August 2026</t>
        </is>
      </c>
    </row>
    <row r="5" ht="61.5" customHeight="1" s="40">
      <c r="B5" s="56" t="inlineStr">
        <is>
          <t>C1 · Kürzel der Praxis wie in A1</t>
        </is>
      </c>
      <c r="C5" s="56" t="inlineStr">
        <is>
          <t>C2 · Selbst vergebenes Kürzel der Person (A, B, C …), keine Namen</t>
        </is>
      </c>
      <c r="D5" s="56" t="inlineStr">
        <is>
          <t>C3 · Funktion</t>
        </is>
      </c>
      <c r="E5" s="56" t="inlineStr">
        <is>
          <t>C4 · Fachschwerpunkt im Zeitraum</t>
        </is>
      </c>
      <c r="F5" s="56" t="inlineStr">
        <is>
          <t>C5 · Beschäftigungsgrad in Prozent</t>
        </is>
      </c>
      <c r="G5" s="56" t="inlineStr">
        <is>
          <t>C6 · Davon klinisch am Patienten, in Prozent</t>
        </is>
      </c>
      <c r="H5" s="56" t="inlineStr">
        <is>
          <t>C7 · Eintritt oder Austritt im Zeitraum</t>
        </is>
      </c>
      <c r="I5" s="56" t="inlineStr">
        <is>
          <t>C8 · Abwesenheitstage im Zeitraum (Ferien, Krankheit, Kongress)</t>
        </is>
      </c>
      <c r="J5" s="56" t="inlineStr">
        <is>
          <t>C9 · Nenner A · Abrechnungstage: Tage mit mindestens einer abgerechneten OKP-Leistung</t>
        </is>
      </c>
      <c r="K5" s="56" t="inlineStr">
        <is>
          <t>C10 · Nenner B · klinische Tage: Tage mit geplanter Sprechstunde oder Operationstätigkeit, ohne Abwesenheit</t>
        </is>
      </c>
      <c r="L5" s="56" t="inlineStr">
        <is>
          <t>C11 · Nenner C · Agendatage: Tage mit mindestens einem Agendatermin</t>
        </is>
      </c>
      <c r="M5" s="56" t="inlineStr">
        <is>
          <t>C12 · Nenner D · substanzielle Tage: Tage mit mindestens drei Patientenkontakten</t>
        </is>
      </c>
      <c r="N5" s="56" t="inlineStr">
        <is>
          <t>C13 · Davon Halbtage: Tage mit höchstens vier geplanten Sprechstundenstunden</t>
        </is>
      </c>
      <c r="O5" s="56" t="inlineStr">
        <is>
          <t>C14 · Davon Operationstage</t>
        </is>
      </c>
      <c r="P5" s="56" t="inlineStr">
        <is>
          <t>C15 · Summe AL-Taxpunkte OKP, der Höchstgrenze unterliegend</t>
        </is>
      </c>
      <c r="Q5" s="56" t="inlineStr">
        <is>
          <t>C16 · Davon getrennt: AL-Taxpunkte aus Dringlichkeits- und Notfallinanspruchnahme</t>
        </is>
      </c>
      <c r="R5" s="56" t="inlineStr">
        <is>
          <t>C17 · AL-Taxpunkte aus den Kapiteln AA.25 und AA.30</t>
        </is>
      </c>
      <c r="S5" s="56" t="inlineStr">
        <is>
          <t>C18 · AL-Taxpunkte ausserhalb der OKP (UVG, IV, MV, VVG, Selbstzahler)</t>
        </is>
      </c>
      <c r="T5" s="56" t="inlineStr">
        <is>
          <t>C19 · Summe der technischen Leistung (IPL) der OKP-Positionen</t>
        </is>
      </c>
      <c r="U5" s="56" t="inlineStr">
        <is>
          <t>C20 · Davon aus orthoptischen Leistungen, sofern trennbar</t>
        </is>
      </c>
      <c r="V5" s="56" t="inlineStr">
        <is>
          <t>C21 · Anzahl abgerechneter Patientenkontakte OKP</t>
        </is>
      </c>
      <c r="W5" s="56" t="inlineStr">
        <is>
          <t>C22 · Anzahl unterschiedlicher Patientinnen und Patienten OKP</t>
        </is>
      </c>
      <c r="X5" s="56" t="inlineStr">
        <is>
          <t>C23 · Anzahl abgerechneter ambulanter Pauschalen</t>
        </is>
      </c>
      <c r="Y5" s="56" t="inlineStr">
        <is>
          <t>C24 · Anzahl abgerechneter OKP-Einzelpositionen</t>
        </is>
      </c>
      <c r="Z5" s="56" t="inlineStr">
        <is>
          <t>C25 · Geplante Sprechstunden- und Operationsstunden im Zeitraum, Summe</t>
        </is>
      </c>
      <c r="AA5" s="56" t="inlineStr">
        <is>
          <t>C26 · Tatsächlich geleistete Arbeitsstunden im Zeitraum, falls erfasst</t>
        </is>
      </c>
      <c r="AB5" s="56" t="inlineStr">
        <is>
          <t>C27 · Quelle der Angabe zu C26</t>
        </is>
      </c>
    </row>
    <row r="6" ht="15" customHeight="1" s="40">
      <c r="B6" s="57" t="inlineStr">
        <is>
          <t>praxis_kuerzel</t>
        </is>
      </c>
      <c r="C6" s="57" t="inlineStr">
        <is>
          <t>arzt_kuerzel</t>
        </is>
      </c>
      <c r="D6" s="57" t="inlineStr">
        <is>
          <t>funktion</t>
        </is>
      </c>
      <c r="E6" s="57" t="inlineStr">
        <is>
          <t>schwerpunkt</t>
        </is>
      </c>
      <c r="F6" s="57" t="inlineStr">
        <is>
          <t>beschaeftigungsgrad_prozent</t>
        </is>
      </c>
      <c r="G6" s="57" t="inlineStr">
        <is>
          <t>klinisch_prozent</t>
        </is>
      </c>
      <c r="H6" s="57" t="inlineStr">
        <is>
          <t>eintritt_austritt_im_zeitraum</t>
        </is>
      </c>
      <c r="I6" s="57" t="inlineStr">
        <is>
          <t>abwesenheit_tage</t>
        </is>
      </c>
      <c r="J6" s="57" t="inlineStr">
        <is>
          <t>n_tage_a_abrechnung</t>
        </is>
      </c>
      <c r="K6" s="57" t="inlineStr">
        <is>
          <t>n_tage_b_klinisch</t>
        </is>
      </c>
      <c r="L6" s="57" t="inlineStr">
        <is>
          <t>n_tage_c_agenda</t>
        </is>
      </c>
      <c r="M6" s="57" t="inlineStr">
        <is>
          <t>n_tage_d_substanziell</t>
        </is>
      </c>
      <c r="N6" s="57" t="inlineStr">
        <is>
          <t>n_halbtage</t>
        </is>
      </c>
      <c r="O6" s="57" t="inlineStr">
        <is>
          <t>n_tage_op</t>
        </is>
      </c>
      <c r="P6" s="57" t="inlineStr">
        <is>
          <t>al_tp_limitierbar_summe</t>
        </is>
      </c>
      <c r="Q6" s="57" t="inlineStr">
        <is>
          <t>al_tp_notfall_dringlichkeit</t>
        </is>
      </c>
      <c r="R6" s="57" t="inlineStr">
        <is>
          <t>al_tp_aa25_aa30</t>
        </is>
      </c>
      <c r="S6" s="57" t="inlineStr">
        <is>
          <t>al_tp_nicht_okp</t>
        </is>
      </c>
      <c r="T6" s="57" t="inlineStr">
        <is>
          <t>ipl_tp_okp</t>
        </is>
      </c>
      <c r="U6" s="57" t="inlineStr">
        <is>
          <t>ipl_tp_orthoptik</t>
        </is>
      </c>
      <c r="V6" s="57" t="inlineStr">
        <is>
          <t>anzahl_kontakte_okp</t>
        </is>
      </c>
      <c r="W6" s="57" t="inlineStr">
        <is>
          <t>anzahl_patienten_okp</t>
        </is>
      </c>
      <c r="X6" s="57" t="inlineStr">
        <is>
          <t>anzahl_pauschalen_okp</t>
        </is>
      </c>
      <c r="Y6" s="57" t="inlineStr">
        <is>
          <t>anzahl_positionen_okp</t>
        </is>
      </c>
      <c r="Z6" s="57" t="inlineStr">
        <is>
          <t>sprechstundenstunden_geplant</t>
        </is>
      </c>
      <c r="AA6" s="57" t="inlineStr">
        <is>
          <t>arbeitsstunden_ist</t>
        </is>
      </c>
      <c r="AB6" s="57" t="inlineStr">
        <is>
          <t>arbeitsstunden_ist_quelle</t>
        </is>
      </c>
    </row>
    <row r="7" ht="15" customHeight="1" s="40">
      <c r="B7" s="58" t="n"/>
      <c r="C7" s="58" t="n"/>
      <c r="D7" s="58" t="n"/>
      <c r="E7" s="58" t="n"/>
      <c r="F7" s="59" t="n"/>
      <c r="G7" s="59" t="n"/>
      <c r="H7" s="58" t="n"/>
      <c r="I7" s="59" t="n"/>
      <c r="J7" s="59" t="n"/>
      <c r="K7" s="59" t="n"/>
      <c r="L7" s="59" t="n"/>
      <c r="M7" s="59" t="n"/>
      <c r="N7" s="59" t="n"/>
      <c r="O7" s="59" t="n"/>
      <c r="P7" s="60" t="n"/>
      <c r="Q7" s="60" t="n"/>
      <c r="R7" s="60" t="n"/>
      <c r="S7" s="60" t="n"/>
      <c r="T7" s="60" t="n"/>
      <c r="U7" s="60" t="n"/>
      <c r="V7" s="59" t="n"/>
      <c r="W7" s="59" t="n"/>
      <c r="X7" s="59" t="n"/>
      <c r="Y7" s="59" t="n"/>
      <c r="Z7" s="60" t="n"/>
      <c r="AA7" s="60" t="n"/>
      <c r="AB7" s="58" t="n"/>
    </row>
    <row r="8" ht="15" customHeight="1" s="40">
      <c r="B8" s="58" t="n"/>
      <c r="C8" s="58" t="n"/>
      <c r="D8" s="58" t="n"/>
      <c r="E8" s="58" t="n"/>
      <c r="F8" s="59" t="n"/>
      <c r="G8" s="59" t="n"/>
      <c r="H8" s="58" t="n"/>
      <c r="I8" s="59" t="n"/>
      <c r="J8" s="59" t="n"/>
      <c r="K8" s="59" t="n"/>
      <c r="L8" s="59" t="n"/>
      <c r="M8" s="59" t="n"/>
      <c r="N8" s="59" t="n"/>
      <c r="O8" s="59" t="n"/>
      <c r="P8" s="60" t="n"/>
      <c r="Q8" s="60" t="n"/>
      <c r="R8" s="60" t="n"/>
      <c r="S8" s="60" t="n"/>
      <c r="T8" s="60" t="n"/>
      <c r="U8" s="60" t="n"/>
      <c r="V8" s="59" t="n"/>
      <c r="W8" s="59" t="n"/>
      <c r="X8" s="59" t="n"/>
      <c r="Y8" s="59" t="n"/>
      <c r="Z8" s="60" t="n"/>
      <c r="AA8" s="60" t="n"/>
      <c r="AB8" s="58" t="n"/>
    </row>
    <row r="9" ht="15" customHeight="1" s="40">
      <c r="B9" s="58" t="n"/>
      <c r="C9" s="58" t="n"/>
      <c r="D9" s="58" t="n"/>
      <c r="E9" s="58" t="n"/>
      <c r="F9" s="59" t="n"/>
      <c r="G9" s="59" t="n"/>
      <c r="H9" s="58" t="n"/>
      <c r="I9" s="59" t="n"/>
      <c r="J9" s="59" t="n"/>
      <c r="K9" s="59" t="n"/>
      <c r="L9" s="59" t="n"/>
      <c r="M9" s="59" t="n"/>
      <c r="N9" s="59" t="n"/>
      <c r="O9" s="59" t="n"/>
      <c r="P9" s="60" t="n"/>
      <c r="Q9" s="60" t="n"/>
      <c r="R9" s="60" t="n"/>
      <c r="S9" s="60" t="n"/>
      <c r="T9" s="60" t="n"/>
      <c r="U9" s="60" t="n"/>
      <c r="V9" s="59" t="n"/>
      <c r="W9" s="59" t="n"/>
      <c r="X9" s="59" t="n"/>
      <c r="Y9" s="59" t="n"/>
      <c r="Z9" s="60" t="n"/>
      <c r="AA9" s="60" t="n"/>
      <c r="AB9" s="58" t="n"/>
    </row>
    <row r="10" ht="15" customHeight="1" s="40">
      <c r="B10" s="58" t="n"/>
      <c r="C10" s="58" t="n"/>
      <c r="D10" s="58" t="n"/>
      <c r="E10" s="58" t="n"/>
      <c r="F10" s="59" t="n"/>
      <c r="G10" s="59" t="n"/>
      <c r="H10" s="58" t="n"/>
      <c r="I10" s="59" t="n"/>
      <c r="J10" s="59" t="n"/>
      <c r="K10" s="59" t="n"/>
      <c r="L10" s="59" t="n"/>
      <c r="M10" s="59" t="n"/>
      <c r="N10" s="59" t="n"/>
      <c r="O10" s="59" t="n"/>
      <c r="P10" s="60" t="n"/>
      <c r="Q10" s="60" t="n"/>
      <c r="R10" s="60" t="n"/>
      <c r="S10" s="60" t="n"/>
      <c r="T10" s="60" t="n"/>
      <c r="U10" s="60" t="n"/>
      <c r="V10" s="59" t="n"/>
      <c r="W10" s="59" t="n"/>
      <c r="X10" s="59" t="n"/>
      <c r="Y10" s="59" t="n"/>
      <c r="Z10" s="60" t="n"/>
      <c r="AA10" s="60" t="n"/>
      <c r="AB10" s="58" t="n"/>
    </row>
    <row r="11" ht="15" customHeight="1" s="40">
      <c r="B11" s="58" t="n"/>
      <c r="C11" s="58" t="n"/>
      <c r="D11" s="58" t="n"/>
      <c r="E11" s="58" t="n"/>
      <c r="F11" s="59" t="n"/>
      <c r="G11" s="59" t="n"/>
      <c r="H11" s="58" t="n"/>
      <c r="I11" s="59" t="n"/>
      <c r="J11" s="59" t="n"/>
      <c r="K11" s="59" t="n"/>
      <c r="L11" s="59" t="n"/>
      <c r="M11" s="59" t="n"/>
      <c r="N11" s="59" t="n"/>
      <c r="O11" s="59" t="n"/>
      <c r="P11" s="60" t="n"/>
      <c r="Q11" s="60" t="n"/>
      <c r="R11" s="60" t="n"/>
      <c r="S11" s="60" t="n"/>
      <c r="T11" s="60" t="n"/>
      <c r="U11" s="60" t="n"/>
      <c r="V11" s="59" t="n"/>
      <c r="W11" s="59" t="n"/>
      <c r="X11" s="59" t="n"/>
      <c r="Y11" s="59" t="n"/>
      <c r="Z11" s="60" t="n"/>
      <c r="AA11" s="60" t="n"/>
      <c r="AB11" s="58" t="n"/>
    </row>
    <row r="12" ht="15" customHeight="1" s="40">
      <c r="B12" s="58" t="n"/>
      <c r="C12" s="58" t="n"/>
      <c r="D12" s="58" t="n"/>
      <c r="E12" s="58" t="n"/>
      <c r="F12" s="59" t="n"/>
      <c r="G12" s="59" t="n"/>
      <c r="H12" s="58" t="n"/>
      <c r="I12" s="59" t="n"/>
      <c r="J12" s="59" t="n"/>
      <c r="K12" s="59" t="n"/>
      <c r="L12" s="59" t="n"/>
      <c r="M12" s="59" t="n"/>
      <c r="N12" s="59" t="n"/>
      <c r="O12" s="59" t="n"/>
      <c r="P12" s="60" t="n"/>
      <c r="Q12" s="60" t="n"/>
      <c r="R12" s="60" t="n"/>
      <c r="S12" s="60" t="n"/>
      <c r="T12" s="60" t="n"/>
      <c r="U12" s="60" t="n"/>
      <c r="V12" s="59" t="n"/>
      <c r="W12" s="59" t="n"/>
      <c r="X12" s="59" t="n"/>
      <c r="Y12" s="59" t="n"/>
      <c r="Z12" s="60" t="n"/>
      <c r="AA12" s="60" t="n"/>
      <c r="AB12" s="58" t="n"/>
    </row>
    <row r="13" ht="15" customHeight="1" s="40">
      <c r="B13" s="58" t="n"/>
      <c r="C13" s="58" t="n"/>
      <c r="D13" s="58" t="n"/>
      <c r="E13" s="58" t="n"/>
      <c r="F13" s="59" t="n"/>
      <c r="G13" s="59" t="n"/>
      <c r="H13" s="58" t="n"/>
      <c r="I13" s="59" t="n"/>
      <c r="J13" s="59" t="n"/>
      <c r="K13" s="59" t="n"/>
      <c r="L13" s="59" t="n"/>
      <c r="M13" s="59" t="n"/>
      <c r="N13" s="59" t="n"/>
      <c r="O13" s="59" t="n"/>
      <c r="P13" s="60" t="n"/>
      <c r="Q13" s="60" t="n"/>
      <c r="R13" s="60" t="n"/>
      <c r="S13" s="60" t="n"/>
      <c r="T13" s="60" t="n"/>
      <c r="U13" s="60" t="n"/>
      <c r="V13" s="59" t="n"/>
      <c r="W13" s="59" t="n"/>
      <c r="X13" s="59" t="n"/>
      <c r="Y13" s="59" t="n"/>
      <c r="Z13" s="60" t="n"/>
      <c r="AA13" s="60" t="n"/>
      <c r="AB13" s="58" t="n"/>
    </row>
    <row r="14" ht="15" customHeight="1" s="40">
      <c r="B14" s="58" t="n"/>
      <c r="C14" s="58" t="n"/>
      <c r="D14" s="58" t="n"/>
      <c r="E14" s="58" t="n"/>
      <c r="F14" s="59" t="n"/>
      <c r="G14" s="59" t="n"/>
      <c r="H14" s="58" t="n"/>
      <c r="I14" s="59" t="n"/>
      <c r="J14" s="59" t="n"/>
      <c r="K14" s="59" t="n"/>
      <c r="L14" s="59" t="n"/>
      <c r="M14" s="59" t="n"/>
      <c r="N14" s="59" t="n"/>
      <c r="O14" s="59" t="n"/>
      <c r="P14" s="60" t="n"/>
      <c r="Q14" s="60" t="n"/>
      <c r="R14" s="60" t="n"/>
      <c r="S14" s="60" t="n"/>
      <c r="T14" s="60" t="n"/>
      <c r="U14" s="60" t="n"/>
      <c r="V14" s="59" t="n"/>
      <c r="W14" s="59" t="n"/>
      <c r="X14" s="59" t="n"/>
      <c r="Y14" s="59" t="n"/>
      <c r="Z14" s="60" t="n"/>
      <c r="AA14" s="60" t="n"/>
      <c r="AB14" s="58" t="n"/>
    </row>
    <row r="15" ht="15" customHeight="1" s="40">
      <c r="B15" s="58" t="n"/>
      <c r="C15" s="58" t="n"/>
      <c r="D15" s="58" t="n"/>
      <c r="E15" s="58" t="n"/>
      <c r="F15" s="59" t="n"/>
      <c r="G15" s="59" t="n"/>
      <c r="H15" s="58" t="n"/>
      <c r="I15" s="59" t="n"/>
      <c r="J15" s="59" t="n"/>
      <c r="K15" s="59" t="n"/>
      <c r="L15" s="59" t="n"/>
      <c r="M15" s="59" t="n"/>
      <c r="N15" s="59" t="n"/>
      <c r="O15" s="59" t="n"/>
      <c r="P15" s="60" t="n"/>
      <c r="Q15" s="60" t="n"/>
      <c r="R15" s="60" t="n"/>
      <c r="S15" s="60" t="n"/>
      <c r="T15" s="60" t="n"/>
      <c r="U15" s="60" t="n"/>
      <c r="V15" s="59" t="n"/>
      <c r="W15" s="59" t="n"/>
      <c r="X15" s="59" t="n"/>
      <c r="Y15" s="59" t="n"/>
      <c r="Z15" s="60" t="n"/>
      <c r="AA15" s="60" t="n"/>
      <c r="AB15" s="58" t="n"/>
    </row>
    <row r="16" ht="15" customHeight="1" s="40">
      <c r="B16" s="58" t="n"/>
      <c r="C16" s="58" t="n"/>
      <c r="D16" s="58" t="n"/>
      <c r="E16" s="58" t="n"/>
      <c r="F16" s="59" t="n"/>
      <c r="G16" s="59" t="n"/>
      <c r="H16" s="58" t="n"/>
      <c r="I16" s="59" t="n"/>
      <c r="J16" s="59" t="n"/>
      <c r="K16" s="59" t="n"/>
      <c r="L16" s="59" t="n"/>
      <c r="M16" s="59" t="n"/>
      <c r="N16" s="59" t="n"/>
      <c r="O16" s="59" t="n"/>
      <c r="P16" s="60" t="n"/>
      <c r="Q16" s="60" t="n"/>
      <c r="R16" s="60" t="n"/>
      <c r="S16" s="60" t="n"/>
      <c r="T16" s="60" t="n"/>
      <c r="U16" s="60" t="n"/>
      <c r="V16" s="59" t="n"/>
      <c r="W16" s="59" t="n"/>
      <c r="X16" s="59" t="n"/>
      <c r="Y16" s="59" t="n"/>
      <c r="Z16" s="60" t="n"/>
      <c r="AA16" s="60" t="n"/>
      <c r="AB16" s="58" t="n"/>
    </row>
    <row r="17" ht="15" customHeight="1" s="40">
      <c r="B17" s="58" t="n"/>
      <c r="C17" s="58" t="n"/>
      <c r="D17" s="58" t="n"/>
      <c r="E17" s="58" t="n"/>
      <c r="F17" s="59" t="n"/>
      <c r="G17" s="59" t="n"/>
      <c r="H17" s="58" t="n"/>
      <c r="I17" s="59" t="n"/>
      <c r="J17" s="59" t="n"/>
      <c r="K17" s="59" t="n"/>
      <c r="L17" s="59" t="n"/>
      <c r="M17" s="59" t="n"/>
      <c r="N17" s="59" t="n"/>
      <c r="O17" s="59" t="n"/>
      <c r="P17" s="60" t="n"/>
      <c r="Q17" s="60" t="n"/>
      <c r="R17" s="60" t="n"/>
      <c r="S17" s="60" t="n"/>
      <c r="T17" s="60" t="n"/>
      <c r="U17" s="60" t="n"/>
      <c r="V17" s="59" t="n"/>
      <c r="W17" s="59" t="n"/>
      <c r="X17" s="59" t="n"/>
      <c r="Y17" s="59" t="n"/>
      <c r="Z17" s="60" t="n"/>
      <c r="AA17" s="60" t="n"/>
      <c r="AB17" s="58" t="n"/>
    </row>
    <row r="18" ht="15" customHeight="1" s="40">
      <c r="B18" s="58" t="n"/>
      <c r="C18" s="58" t="n"/>
      <c r="D18" s="58" t="n"/>
      <c r="E18" s="58" t="n"/>
      <c r="F18" s="59" t="n"/>
      <c r="G18" s="59" t="n"/>
      <c r="H18" s="58" t="n"/>
      <c r="I18" s="59" t="n"/>
      <c r="J18" s="59" t="n"/>
      <c r="K18" s="59" t="n"/>
      <c r="L18" s="59" t="n"/>
      <c r="M18" s="59" t="n"/>
      <c r="N18" s="59" t="n"/>
      <c r="O18" s="59" t="n"/>
      <c r="P18" s="60" t="n"/>
      <c r="Q18" s="60" t="n"/>
      <c r="R18" s="60" t="n"/>
      <c r="S18" s="60" t="n"/>
      <c r="T18" s="60" t="n"/>
      <c r="U18" s="60" t="n"/>
      <c r="V18" s="59" t="n"/>
      <c r="W18" s="59" t="n"/>
      <c r="X18" s="59" t="n"/>
      <c r="Y18" s="59" t="n"/>
      <c r="Z18" s="60" t="n"/>
      <c r="AA18" s="60" t="n"/>
      <c r="AB18" s="58" t="n"/>
    </row>
    <row r="21" ht="15" customHeight="1" s="40">
      <c r="B21" s="61" t="inlineStr">
        <is>
          <t>Beispielzeile — vor dem Senden löschen</t>
        </is>
      </c>
    </row>
    <row r="22" ht="15" customHeight="1" s="40">
      <c r="B22" s="62" t="inlineStr">
        <is>
          <t>P1</t>
        </is>
      </c>
      <c r="C22" s="62" t="inlineStr">
        <is>
          <t>A</t>
        </is>
      </c>
      <c r="D22" s="62" t="inlineStr">
        <is>
          <t>FACHARZT</t>
        </is>
      </c>
      <c r="E22" s="62" t="inlineStr">
        <is>
          <t>NETZHAUT_MAKULA</t>
        </is>
      </c>
      <c r="F22" s="63" t="n">
        <v>100</v>
      </c>
      <c r="G22" s="63" t="n">
        <v>85</v>
      </c>
      <c r="H22" s="62" t="inlineStr">
        <is>
          <t>NEIN</t>
        </is>
      </c>
      <c r="I22" s="63" t="n">
        <v>18</v>
      </c>
      <c r="J22" s="63" t="n">
        <v>118</v>
      </c>
      <c r="K22" s="63" t="n">
        <v>104</v>
      </c>
      <c r="L22" s="63" t="n">
        <v>106</v>
      </c>
      <c r="M22" s="63" t="n">
        <v>112</v>
      </c>
      <c r="N22" s="63" t="n">
        <v>14</v>
      </c>
      <c r="O22" s="63" t="n">
        <v>22</v>
      </c>
      <c r="P22" s="64" t="n">
        <v>168000</v>
      </c>
      <c r="Q22" s="64" t="n">
        <v>4200</v>
      </c>
      <c r="R22" s="64" t="n">
        <v>9800</v>
      </c>
      <c r="S22" s="64" t="n">
        <v>21000</v>
      </c>
      <c r="T22" s="64" t="n">
        <v>96000</v>
      </c>
      <c r="U22" s="64" t="n">
        <v>7400</v>
      </c>
      <c r="V22" s="63" t="n">
        <v>2100</v>
      </c>
      <c r="W22" s="63" t="n">
        <v>1450</v>
      </c>
      <c r="X22" s="63" t="n">
        <v>210</v>
      </c>
      <c r="Y22" s="63" t="n">
        <v>12800</v>
      </c>
      <c r="Z22" s="64" t="n">
        <v>780</v>
      </c>
      <c r="AA22" s="64" t="n">
        <v>1010</v>
      </c>
      <c r="AB22" s="62" t="inlineStr">
        <is>
          <t>DIENSTPLAN</t>
        </is>
      </c>
    </row>
    <row r="24" ht="15" customHeight="1" s="40">
      <c r="B24" s="52" t="inlineStr">
        <is>
          <t>C7 · Wer nicht den ganzen Zeitraum tätig war, wird nach dem Auswertungsprotokoll gesondert geführt.</t>
        </is>
      </c>
    </row>
    <row r="25" ht="15" customHeight="1" s="40">
      <c r="B25" s="52" t="inlineStr">
        <is>
          <t>C10 · Dies ist im Auswertungsprotokoll der Hauptnenner.</t>
        </is>
      </c>
    </row>
    <row r="26" ht="15" customHeight="1" s="40">
      <c r="B26" s="52" t="inlineStr">
        <is>
          <t>C15 · Ohne AA.25, AA.30, Dringlichkeit und Notfall, ohne Nicht-OKP, ohne Pauschalenanteile, ohne technische Leistung.</t>
        </is>
      </c>
    </row>
    <row r="27" ht="15" customHeight="1" s="40">
      <c r="B27" s="52" t="inlineStr">
        <is>
          <t>C21 · Zwei Konsultationen derselben Person am selben Tag zählen als zwei Kontakte.</t>
        </is>
      </c>
    </row>
    <row r="28">
      <c r="B28" s="52" t="inlineStr">
        <is>
          <t>Neu in Fassung 1.3: Die Monatswerte je Ärztin oder Arzt und Kalendermonat werden im Blatt 03b_Monate erfasst. Die Angaben in diesem Blatt bleiben unverändert und gelten für das ganze Halbjahr; massgeblich für die Höchstgrenze ist der Monatsdurchschnitt aus dem Blatt 03b_Monate.</t>
        </is>
      </c>
    </row>
    <row r="29">
      <c r="B29" s="52" t="inlineStr">
        <is>
          <t>Diese Fassung ist die Beta-Fassung vom 27. August 2026. Die drei in eckigen Klammern bezeichneten Angaben werden vor dem Versand vom 31. August 2026 eingesetzt.</t>
        </is>
      </c>
    </row>
  </sheetData>
  <dataValidations count="4">
    <dataValidation sqref="D7:D18" showDropDown="0" showInputMessage="0" showErrorMessage="0" allowBlank="1" type="list" errorStyle="stop" operator="between">
      <formula1>CL_funktion</formula1>
      <formula2>0</formula2>
    </dataValidation>
    <dataValidation sqref="E7:E18" showDropDown="0" showInputMessage="0" showErrorMessage="0" allowBlank="1" type="list" errorStyle="stop" operator="between">
      <formula1>CL_schwerpunkt</formula1>
      <formula2>0</formula2>
    </dataValidation>
    <dataValidation sqref="H7:H18" showDropDown="0" showInputMessage="0" showErrorMessage="0" allowBlank="1" type="list" errorStyle="stop" operator="between">
      <formula1>CL_jn</formula1>
      <formula2>0</formula2>
    </dataValidation>
    <dataValidation sqref="AB7:AB18" showDropDown="0" showInputMessage="0" showErrorMessage="0" allowBlank="1" type="list" errorStyle="stop" operator="between">
      <formula1>CL_arbeitsstunden_quelle</formula1>
      <formula2>0</formula2>
    </dataValidation>
  </dataValidations>
  <printOptions horizontalCentered="0" verticalCentered="0" headings="0" gridLines="0" gridLinesSet="1"/>
  <pageMargins left="0.75" right="0.75" top="1" bottom="1" header="0.511811023622047" footer="0.5"/>
  <pageSetup orientation="landscape" paperSize="1" scale="100" fitToHeight="0" fitToWidth="1" pageOrder="downThenOver" blackAndWhite="0" draft="0" horizontalDpi="300" verticalDpi="300" copies="1"/>
  <headerFooter differentOddEven="0" differentFirst="0">
    <oddHeader/>
    <oddFooter>&amp;LSOG-AL-DS-1.3-C-DE · 03_Aerzte&amp;R&amp;P / &amp;N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B2:O162"/>
  <sheetViews>
    <sheetView showGridLines="0" workbookViewId="0">
      <pane xSplit="2" ySplit="6" topLeftCell="C7" activePane="bottomRight" state="frozen"/>
      <selection pane="topRight" activeCell="A1" sqref="A1"/>
      <selection pane="bottomLeft" activeCell="A1" sqref="A1"/>
      <selection pane="bottomRight" activeCell="A1" sqref="A1"/>
    </sheetView>
  </sheetViews>
  <sheetFormatPr baseColWidth="8" defaultRowHeight="15"/>
  <cols>
    <col width="3" customWidth="1" style="40" min="1" max="1"/>
    <col width="17" customWidth="1" style="40" min="2" max="2"/>
    <col width="14" customWidth="1" style="40" min="3" max="3"/>
    <col width="13" customWidth="1" style="40" min="4" max="4"/>
    <col width="16" customWidth="1" style="40" min="5" max="5"/>
    <col width="16" customWidth="1" style="40" min="6" max="6"/>
    <col width="16" customWidth="1" style="40" min="7" max="7"/>
    <col width="16" customWidth="1" style="40" min="8" max="8"/>
    <col width="14" customWidth="1" style="40" min="9" max="9"/>
    <col width="14" customWidth="1" style="40" min="10" max="10"/>
    <col width="14" customWidth="1" style="40" min="11" max="11"/>
    <col width="14" customWidth="1" style="40" min="12" max="12"/>
    <col width="14" customWidth="1" style="40" min="13" max="13"/>
    <col width="14" customWidth="1" style="40" min="14" max="14"/>
    <col width="14" customWidth="1" style="40" min="15" max="15"/>
  </cols>
  <sheetData>
    <row r="2" ht="18.55" customHeight="1" s="40">
      <c r="B2" s="41" t="inlineStr">
        <is>
          <t>Abschnitt C-M · Monatsraster — eine Zeile je Ärztin oder Arzt und Kalendermonat</t>
        </is>
      </c>
    </row>
    <row r="3" ht="15" customHeight="1" s="40">
      <c r="B3" s="42" t="inlineStr">
        <is>
          <t>SOG-AL-DS-1.3-C-DE · SOG · Erhebung AL-Höchstgrenze · Erfassungsmappe · Fassung 1.3 · Stand 27. August 2026</t>
        </is>
      </c>
    </row>
    <row r="5" ht="61.5" customHeight="1" s="40">
      <c r="B5" s="56" t="inlineStr">
        <is>
          <t>M1 · Kürzel der Praxis wie in A1</t>
        </is>
      </c>
      <c r="C5" s="56" t="inlineStr">
        <is>
          <t>M2 · Kürzel der Person wie in C2, keine Namen</t>
        </is>
      </c>
      <c r="D5" s="56" t="inlineStr">
        <is>
          <t>M3 · Abrechnungsmonat im Format JJJJ-MM, z. B. 2026-03</t>
        </is>
      </c>
      <c r="E5" s="56" t="inlineStr">
        <is>
          <t>M4 · Summe der limitierbaren AL-Taxpunkte OKP im Monat, Abgrenzung wie C15</t>
        </is>
      </c>
      <c r="F5" s="56" t="inlineStr">
        <is>
          <t>M5 · Darin nicht enthaltene Notfall- und Dringlichkeitszuschläge, separat</t>
        </is>
      </c>
      <c r="G5" s="56" t="inlineStr">
        <is>
          <t>M6 · AL-Taxpunkte der Kapitel AA.25 und AA.30</t>
        </is>
      </c>
      <c r="H5" s="56" t="inlineStr">
        <is>
          <t>M7 · Technische Leistung IPL in Taxpunkten, OKP</t>
        </is>
      </c>
      <c r="I5" s="56" t="inlineStr">
        <is>
          <t>M8 · Nenner A im Monat: Tage mit mindestens einer verrechneten OKP-Leistung</t>
        </is>
      </c>
      <c r="J5" s="56" t="inlineStr">
        <is>
          <t>M9 · Nenner B im Monat: klinische Tage, Hauptnenner des Auswertungsprotokolls</t>
        </is>
      </c>
      <c r="K5" s="56" t="inlineStr">
        <is>
          <t>M10 · Nenner D im Monat: Tage mit mindestens drei Patientenkontakten</t>
        </is>
      </c>
      <c r="L5" s="56" t="inlineStr">
        <is>
          <t>M11 · Operationstage im Monat</t>
        </is>
      </c>
      <c r="M5" s="56" t="inlineStr">
        <is>
          <t>M12 · OKP-Patientenkontakte im Monat</t>
        </is>
      </c>
      <c r="N5" s="56" t="inlineStr">
        <is>
          <t>M13 · Abgerechnete ambulante Pauschalen im Monat</t>
        </is>
      </c>
      <c r="O5" s="56" t="inlineStr">
        <is>
          <t>M14 · TARDOC-Version wie A20</t>
        </is>
      </c>
    </row>
    <row r="6" ht="15" customHeight="1" s="40">
      <c r="B6" s="57" t="inlineStr">
        <is>
          <t>praxis_kuerzel</t>
        </is>
      </c>
      <c r="C6" s="57" t="inlineStr">
        <is>
          <t>arzt_kuerzel</t>
        </is>
      </c>
      <c r="D6" s="57" t="inlineStr">
        <is>
          <t>jahr_monat</t>
        </is>
      </c>
      <c r="E6" s="57" t="inlineStr">
        <is>
          <t>al_tp_limitierbar</t>
        </is>
      </c>
      <c r="F6" s="57" t="inlineStr">
        <is>
          <t>al_tp_notfall_dringlichkeit</t>
        </is>
      </c>
      <c r="G6" s="57" t="inlineStr">
        <is>
          <t>al_tp_aa25_aa30</t>
        </is>
      </c>
      <c r="H6" s="57" t="inlineStr">
        <is>
          <t>ipl_tp_okp</t>
        </is>
      </c>
      <c r="I6" s="57" t="inlineStr">
        <is>
          <t>n_tage_a_abrechnung</t>
        </is>
      </c>
      <c r="J6" s="57" t="inlineStr">
        <is>
          <t>n_tage_b_klinisch</t>
        </is>
      </c>
      <c r="K6" s="57" t="inlineStr">
        <is>
          <t>n_tage_d_substanziell</t>
        </is>
      </c>
      <c r="L6" s="57" t="inlineStr">
        <is>
          <t>n_tage_op</t>
        </is>
      </c>
      <c r="M6" s="57" t="inlineStr">
        <is>
          <t>anzahl_kontakte_okp</t>
        </is>
      </c>
      <c r="N6" s="57" t="inlineStr">
        <is>
          <t>anzahl_pauschalen_okp</t>
        </is>
      </c>
      <c r="O6" s="57" t="inlineStr">
        <is>
          <t>tarifversion</t>
        </is>
      </c>
    </row>
    <row r="7" ht="15" customHeight="1" s="40">
      <c r="B7" s="58" t="n"/>
      <c r="C7" s="58" t="n"/>
      <c r="D7" s="58" t="inlineStr">
        <is>
          <t>2026-01</t>
        </is>
      </c>
      <c r="E7" s="60" t="n"/>
      <c r="F7" s="60" t="n"/>
      <c r="G7" s="60" t="n"/>
      <c r="H7" s="60" t="n"/>
      <c r="I7" s="59" t="n"/>
      <c r="J7" s="59" t="n"/>
      <c r="K7" s="59" t="n"/>
      <c r="L7" s="59" t="n"/>
      <c r="M7" s="59" t="n"/>
      <c r="N7" s="59" t="n"/>
      <c r="O7" s="58" t="n"/>
    </row>
    <row r="8" ht="15" customHeight="1" s="40">
      <c r="B8" s="58" t="n"/>
      <c r="C8" s="58" t="n"/>
      <c r="D8" s="58" t="inlineStr">
        <is>
          <t>2026-02</t>
        </is>
      </c>
      <c r="E8" s="60" t="n"/>
      <c r="F8" s="60" t="n"/>
      <c r="G8" s="60" t="n"/>
      <c r="H8" s="60" t="n"/>
      <c r="I8" s="59" t="n"/>
      <c r="J8" s="59" t="n"/>
      <c r="K8" s="59" t="n"/>
      <c r="L8" s="59" t="n"/>
      <c r="M8" s="59" t="n"/>
      <c r="N8" s="59" t="n"/>
      <c r="O8" s="58" t="n"/>
    </row>
    <row r="9" ht="15" customHeight="1" s="40">
      <c r="B9" s="58" t="n"/>
      <c r="C9" s="58" t="n"/>
      <c r="D9" s="58" t="inlineStr">
        <is>
          <t>2026-03</t>
        </is>
      </c>
      <c r="E9" s="60" t="n"/>
      <c r="F9" s="60" t="n"/>
      <c r="G9" s="60" t="n"/>
      <c r="H9" s="60" t="n"/>
      <c r="I9" s="59" t="n"/>
      <c r="J9" s="59" t="n"/>
      <c r="K9" s="59" t="n"/>
      <c r="L9" s="59" t="n"/>
      <c r="M9" s="59" t="n"/>
      <c r="N9" s="59" t="n"/>
      <c r="O9" s="58" t="n"/>
    </row>
    <row r="10" ht="15" customHeight="1" s="40">
      <c r="B10" s="58" t="n"/>
      <c r="C10" s="58" t="n"/>
      <c r="D10" s="58" t="inlineStr">
        <is>
          <t>2026-04</t>
        </is>
      </c>
      <c r="E10" s="60" t="n"/>
      <c r="F10" s="60" t="n"/>
      <c r="G10" s="60" t="n"/>
      <c r="H10" s="60" t="n"/>
      <c r="I10" s="59" t="n"/>
      <c r="J10" s="59" t="n"/>
      <c r="K10" s="59" t="n"/>
      <c r="L10" s="59" t="n"/>
      <c r="M10" s="59" t="n"/>
      <c r="N10" s="59" t="n"/>
      <c r="O10" s="58" t="n"/>
    </row>
    <row r="11" ht="15" customHeight="1" s="40">
      <c r="B11" s="58" t="n"/>
      <c r="C11" s="58" t="n"/>
      <c r="D11" s="58" t="inlineStr">
        <is>
          <t>2026-05</t>
        </is>
      </c>
      <c r="E11" s="60" t="n"/>
      <c r="F11" s="60" t="n"/>
      <c r="G11" s="60" t="n"/>
      <c r="H11" s="60" t="n"/>
      <c r="I11" s="59" t="n"/>
      <c r="J11" s="59" t="n"/>
      <c r="K11" s="59" t="n"/>
      <c r="L11" s="59" t="n"/>
      <c r="M11" s="59" t="n"/>
      <c r="N11" s="59" t="n"/>
      <c r="O11" s="58" t="n"/>
    </row>
    <row r="12" ht="15" customHeight="1" s="40">
      <c r="B12" s="58" t="n"/>
      <c r="C12" s="58" t="n"/>
      <c r="D12" s="58" t="inlineStr">
        <is>
          <t>2026-06</t>
        </is>
      </c>
      <c r="E12" s="60" t="n"/>
      <c r="F12" s="60" t="n"/>
      <c r="G12" s="60" t="n"/>
      <c r="H12" s="60" t="n"/>
      <c r="I12" s="59" t="n"/>
      <c r="J12" s="59" t="n"/>
      <c r="K12" s="59" t="n"/>
      <c r="L12" s="59" t="n"/>
      <c r="M12" s="59" t="n"/>
      <c r="N12" s="59" t="n"/>
      <c r="O12" s="58" t="n"/>
    </row>
    <row r="13" ht="15" customHeight="1" s="40">
      <c r="B13" s="58" t="n"/>
      <c r="C13" s="58" t="n"/>
      <c r="D13" s="58" t="inlineStr">
        <is>
          <t>2026-01</t>
        </is>
      </c>
      <c r="E13" s="60" t="n"/>
      <c r="F13" s="60" t="n"/>
      <c r="G13" s="60" t="n"/>
      <c r="H13" s="60" t="n"/>
      <c r="I13" s="59" t="n"/>
      <c r="J13" s="59" t="n"/>
      <c r="K13" s="59" t="n"/>
      <c r="L13" s="59" t="n"/>
      <c r="M13" s="59" t="n"/>
      <c r="N13" s="59" t="n"/>
      <c r="O13" s="58" t="n"/>
    </row>
    <row r="14" ht="15" customHeight="1" s="40">
      <c r="B14" s="58" t="n"/>
      <c r="C14" s="58" t="n"/>
      <c r="D14" s="58" t="inlineStr">
        <is>
          <t>2026-02</t>
        </is>
      </c>
      <c r="E14" s="60" t="n"/>
      <c r="F14" s="60" t="n"/>
      <c r="G14" s="60" t="n"/>
      <c r="H14" s="60" t="n"/>
      <c r="I14" s="59" t="n"/>
      <c r="J14" s="59" t="n"/>
      <c r="K14" s="59" t="n"/>
      <c r="L14" s="59" t="n"/>
      <c r="M14" s="59" t="n"/>
      <c r="N14" s="59" t="n"/>
      <c r="O14" s="58" t="n"/>
    </row>
    <row r="15" ht="15" customHeight="1" s="40">
      <c r="B15" s="58" t="n"/>
      <c r="C15" s="58" t="n"/>
      <c r="D15" s="58" t="inlineStr">
        <is>
          <t>2026-03</t>
        </is>
      </c>
      <c r="E15" s="60" t="n"/>
      <c r="F15" s="60" t="n"/>
      <c r="G15" s="60" t="n"/>
      <c r="H15" s="60" t="n"/>
      <c r="I15" s="59" t="n"/>
      <c r="J15" s="59" t="n"/>
      <c r="K15" s="59" t="n"/>
      <c r="L15" s="59" t="n"/>
      <c r="M15" s="59" t="n"/>
      <c r="N15" s="59" t="n"/>
      <c r="O15" s="58" t="n"/>
    </row>
    <row r="16" ht="15" customHeight="1" s="40">
      <c r="B16" s="58" t="n"/>
      <c r="C16" s="58" t="n"/>
      <c r="D16" s="58" t="inlineStr">
        <is>
          <t>2026-04</t>
        </is>
      </c>
      <c r="E16" s="60" t="n"/>
      <c r="F16" s="60" t="n"/>
      <c r="G16" s="60" t="n"/>
      <c r="H16" s="60" t="n"/>
      <c r="I16" s="59" t="n"/>
      <c r="J16" s="59" t="n"/>
      <c r="K16" s="59" t="n"/>
      <c r="L16" s="59" t="n"/>
      <c r="M16" s="59" t="n"/>
      <c r="N16" s="59" t="n"/>
      <c r="O16" s="58" t="n"/>
    </row>
    <row r="17" ht="15" customHeight="1" s="40">
      <c r="B17" s="58" t="n"/>
      <c r="C17" s="58" t="n"/>
      <c r="D17" s="58" t="inlineStr">
        <is>
          <t>2026-05</t>
        </is>
      </c>
      <c r="E17" s="60" t="n"/>
      <c r="F17" s="60" t="n"/>
      <c r="G17" s="60" t="n"/>
      <c r="H17" s="60" t="n"/>
      <c r="I17" s="59" t="n"/>
      <c r="J17" s="59" t="n"/>
      <c r="K17" s="59" t="n"/>
      <c r="L17" s="59" t="n"/>
      <c r="M17" s="59" t="n"/>
      <c r="N17" s="59" t="n"/>
      <c r="O17" s="58" t="n"/>
    </row>
    <row r="18" ht="15" customHeight="1" s="40">
      <c r="B18" s="58" t="n"/>
      <c r="C18" s="58" t="n"/>
      <c r="D18" s="58" t="inlineStr">
        <is>
          <t>2026-06</t>
        </is>
      </c>
      <c r="E18" s="60" t="n"/>
      <c r="F18" s="60" t="n"/>
      <c r="G18" s="60" t="n"/>
      <c r="H18" s="60" t="n"/>
      <c r="I18" s="59" t="n"/>
      <c r="J18" s="59" t="n"/>
      <c r="K18" s="59" t="n"/>
      <c r="L18" s="59" t="n"/>
      <c r="M18" s="59" t="n"/>
      <c r="N18" s="59" t="n"/>
      <c r="O18" s="58" t="n"/>
    </row>
    <row r="19" ht="15" customHeight="1" s="40">
      <c r="B19" s="58" t="n"/>
      <c r="C19" s="58" t="n"/>
      <c r="D19" s="58" t="inlineStr">
        <is>
          <t>2026-01</t>
        </is>
      </c>
      <c r="E19" s="60" t="n"/>
      <c r="F19" s="60" t="n"/>
      <c r="G19" s="60" t="n"/>
      <c r="H19" s="60" t="n"/>
      <c r="I19" s="59" t="n"/>
      <c r="J19" s="59" t="n"/>
      <c r="K19" s="59" t="n"/>
      <c r="L19" s="59" t="n"/>
      <c r="M19" s="59" t="n"/>
      <c r="N19" s="59" t="n"/>
      <c r="O19" s="58" t="n"/>
    </row>
    <row r="20" ht="15" customHeight="1" s="40">
      <c r="B20" s="58" t="n"/>
      <c r="C20" s="58" t="n"/>
      <c r="D20" s="58" t="inlineStr">
        <is>
          <t>2026-02</t>
        </is>
      </c>
      <c r="E20" s="60" t="n"/>
      <c r="F20" s="60" t="n"/>
      <c r="G20" s="60" t="n"/>
      <c r="H20" s="60" t="n"/>
      <c r="I20" s="59" t="n"/>
      <c r="J20" s="59" t="n"/>
      <c r="K20" s="59" t="n"/>
      <c r="L20" s="59" t="n"/>
      <c r="M20" s="59" t="n"/>
      <c r="N20" s="59" t="n"/>
      <c r="O20" s="58" t="n"/>
    </row>
    <row r="21" ht="15" customHeight="1" s="40">
      <c r="B21" s="58" t="n"/>
      <c r="C21" s="58" t="n"/>
      <c r="D21" s="58" t="inlineStr">
        <is>
          <t>2026-03</t>
        </is>
      </c>
      <c r="E21" s="60" t="n"/>
      <c r="F21" s="60" t="n"/>
      <c r="G21" s="60" t="n"/>
      <c r="H21" s="60" t="n"/>
      <c r="I21" s="59" t="n"/>
      <c r="J21" s="59" t="n"/>
      <c r="K21" s="59" t="n"/>
      <c r="L21" s="59" t="n"/>
      <c r="M21" s="59" t="n"/>
      <c r="N21" s="59" t="n"/>
      <c r="O21" s="58" t="n"/>
    </row>
    <row r="22" ht="15" customHeight="1" s="40">
      <c r="B22" s="58" t="n"/>
      <c r="C22" s="58" t="n"/>
      <c r="D22" s="58" t="inlineStr">
        <is>
          <t>2026-04</t>
        </is>
      </c>
      <c r="E22" s="60" t="n"/>
      <c r="F22" s="60" t="n"/>
      <c r="G22" s="60" t="n"/>
      <c r="H22" s="60" t="n"/>
      <c r="I22" s="59" t="n"/>
      <c r="J22" s="59" t="n"/>
      <c r="K22" s="59" t="n"/>
      <c r="L22" s="59" t="n"/>
      <c r="M22" s="59" t="n"/>
      <c r="N22" s="59" t="n"/>
      <c r="O22" s="58" t="n"/>
    </row>
    <row r="23" ht="15" customHeight="1" s="40">
      <c r="B23" s="58" t="n"/>
      <c r="C23" s="58" t="n"/>
      <c r="D23" s="58" t="inlineStr">
        <is>
          <t>2026-05</t>
        </is>
      </c>
      <c r="E23" s="60" t="n"/>
      <c r="F23" s="60" t="n"/>
      <c r="G23" s="60" t="n"/>
      <c r="H23" s="60" t="n"/>
      <c r="I23" s="59" t="n"/>
      <c r="J23" s="59" t="n"/>
      <c r="K23" s="59" t="n"/>
      <c r="L23" s="59" t="n"/>
      <c r="M23" s="59" t="n"/>
      <c r="N23" s="59" t="n"/>
      <c r="O23" s="58" t="n"/>
    </row>
    <row r="24" ht="15" customHeight="1" s="40">
      <c r="B24" s="58" t="n"/>
      <c r="C24" s="58" t="n"/>
      <c r="D24" s="58" t="inlineStr">
        <is>
          <t>2026-06</t>
        </is>
      </c>
      <c r="E24" s="60" t="n"/>
      <c r="F24" s="60" t="n"/>
      <c r="G24" s="60" t="n"/>
      <c r="H24" s="60" t="n"/>
      <c r="I24" s="59" t="n"/>
      <c r="J24" s="59" t="n"/>
      <c r="K24" s="59" t="n"/>
      <c r="L24" s="59" t="n"/>
      <c r="M24" s="59" t="n"/>
      <c r="N24" s="59" t="n"/>
      <c r="O24" s="58" t="n"/>
    </row>
    <row r="25" ht="15" customHeight="1" s="40">
      <c r="B25" s="58" t="n"/>
      <c r="C25" s="58" t="n"/>
      <c r="D25" s="58" t="inlineStr">
        <is>
          <t>2026-01</t>
        </is>
      </c>
      <c r="E25" s="60" t="n"/>
      <c r="F25" s="60" t="n"/>
      <c r="G25" s="60" t="n"/>
      <c r="H25" s="60" t="n"/>
      <c r="I25" s="59" t="n"/>
      <c r="J25" s="59" t="n"/>
      <c r="K25" s="59" t="n"/>
      <c r="L25" s="59" t="n"/>
      <c r="M25" s="59" t="n"/>
      <c r="N25" s="59" t="n"/>
      <c r="O25" s="58" t="n"/>
    </row>
    <row r="26" ht="15" customHeight="1" s="40">
      <c r="B26" s="58" t="n"/>
      <c r="C26" s="58" t="n"/>
      <c r="D26" s="58" t="inlineStr">
        <is>
          <t>2026-02</t>
        </is>
      </c>
      <c r="E26" s="60" t="n"/>
      <c r="F26" s="60" t="n"/>
      <c r="G26" s="60" t="n"/>
      <c r="H26" s="60" t="n"/>
      <c r="I26" s="59" t="n"/>
      <c r="J26" s="59" t="n"/>
      <c r="K26" s="59" t="n"/>
      <c r="L26" s="59" t="n"/>
      <c r="M26" s="59" t="n"/>
      <c r="N26" s="59" t="n"/>
      <c r="O26" s="58" t="n"/>
    </row>
    <row r="27" ht="15" customHeight="1" s="40">
      <c r="B27" s="58" t="n"/>
      <c r="C27" s="58" t="n"/>
      <c r="D27" s="58" t="inlineStr">
        <is>
          <t>2026-03</t>
        </is>
      </c>
      <c r="E27" s="60" t="n"/>
      <c r="F27" s="60" t="n"/>
      <c r="G27" s="60" t="n"/>
      <c r="H27" s="60" t="n"/>
      <c r="I27" s="59" t="n"/>
      <c r="J27" s="59" t="n"/>
      <c r="K27" s="59" t="n"/>
      <c r="L27" s="59" t="n"/>
      <c r="M27" s="59" t="n"/>
      <c r="N27" s="59" t="n"/>
      <c r="O27" s="58" t="n"/>
    </row>
    <row r="28" ht="15" customHeight="1" s="40">
      <c r="B28" s="58" t="n"/>
      <c r="C28" s="58" t="n"/>
      <c r="D28" s="58" t="inlineStr">
        <is>
          <t>2026-04</t>
        </is>
      </c>
      <c r="E28" s="60" t="n"/>
      <c r="F28" s="60" t="n"/>
      <c r="G28" s="60" t="n"/>
      <c r="H28" s="60" t="n"/>
      <c r="I28" s="59" t="n"/>
      <c r="J28" s="59" t="n"/>
      <c r="K28" s="59" t="n"/>
      <c r="L28" s="59" t="n"/>
      <c r="M28" s="59" t="n"/>
      <c r="N28" s="59" t="n"/>
      <c r="O28" s="58" t="n"/>
    </row>
    <row r="29" ht="15" customHeight="1" s="40">
      <c r="B29" s="58" t="n"/>
      <c r="C29" s="58" t="n"/>
      <c r="D29" s="58" t="inlineStr">
        <is>
          <t>2026-05</t>
        </is>
      </c>
      <c r="E29" s="60" t="n"/>
      <c r="F29" s="60" t="n"/>
      <c r="G29" s="60" t="n"/>
      <c r="H29" s="60" t="n"/>
      <c r="I29" s="59" t="n"/>
      <c r="J29" s="59" t="n"/>
      <c r="K29" s="59" t="n"/>
      <c r="L29" s="59" t="n"/>
      <c r="M29" s="59" t="n"/>
      <c r="N29" s="59" t="n"/>
      <c r="O29" s="58" t="n"/>
    </row>
    <row r="30" ht="15" customHeight="1" s="40">
      <c r="B30" s="58" t="n"/>
      <c r="C30" s="58" t="n"/>
      <c r="D30" s="58" t="inlineStr">
        <is>
          <t>2026-06</t>
        </is>
      </c>
      <c r="E30" s="60" t="n"/>
      <c r="F30" s="60" t="n"/>
      <c r="G30" s="60" t="n"/>
      <c r="H30" s="60" t="n"/>
      <c r="I30" s="59" t="n"/>
      <c r="J30" s="59" t="n"/>
      <c r="K30" s="59" t="n"/>
      <c r="L30" s="59" t="n"/>
      <c r="M30" s="59" t="n"/>
      <c r="N30" s="59" t="n"/>
      <c r="O30" s="58" t="n"/>
    </row>
    <row r="31" ht="15" customHeight="1" s="40">
      <c r="B31" s="58" t="n"/>
      <c r="C31" s="58" t="n"/>
      <c r="D31" s="58" t="inlineStr">
        <is>
          <t>2026-01</t>
        </is>
      </c>
      <c r="E31" s="60" t="n"/>
      <c r="F31" s="60" t="n"/>
      <c r="G31" s="60" t="n"/>
      <c r="H31" s="60" t="n"/>
      <c r="I31" s="59" t="n"/>
      <c r="J31" s="59" t="n"/>
      <c r="K31" s="59" t="n"/>
      <c r="L31" s="59" t="n"/>
      <c r="M31" s="59" t="n"/>
      <c r="N31" s="59" t="n"/>
      <c r="O31" s="58" t="n"/>
    </row>
    <row r="32" ht="15" customHeight="1" s="40">
      <c r="B32" s="58" t="n"/>
      <c r="C32" s="58" t="n"/>
      <c r="D32" s="58" t="inlineStr">
        <is>
          <t>2026-02</t>
        </is>
      </c>
      <c r="E32" s="60" t="n"/>
      <c r="F32" s="60" t="n"/>
      <c r="G32" s="60" t="n"/>
      <c r="H32" s="60" t="n"/>
      <c r="I32" s="59" t="n"/>
      <c r="J32" s="59" t="n"/>
      <c r="K32" s="59" t="n"/>
      <c r="L32" s="59" t="n"/>
      <c r="M32" s="59" t="n"/>
      <c r="N32" s="59" t="n"/>
      <c r="O32" s="58" t="n"/>
    </row>
    <row r="33" ht="15" customHeight="1" s="40">
      <c r="B33" s="58" t="n"/>
      <c r="C33" s="58" t="n"/>
      <c r="D33" s="58" t="inlineStr">
        <is>
          <t>2026-03</t>
        </is>
      </c>
      <c r="E33" s="60" t="n"/>
      <c r="F33" s="60" t="n"/>
      <c r="G33" s="60" t="n"/>
      <c r="H33" s="60" t="n"/>
      <c r="I33" s="59" t="n"/>
      <c r="J33" s="59" t="n"/>
      <c r="K33" s="59" t="n"/>
      <c r="L33" s="59" t="n"/>
      <c r="M33" s="59" t="n"/>
      <c r="N33" s="59" t="n"/>
      <c r="O33" s="58" t="n"/>
    </row>
    <row r="34" ht="15" customHeight="1" s="40">
      <c r="B34" s="58" t="n"/>
      <c r="C34" s="58" t="n"/>
      <c r="D34" s="58" t="inlineStr">
        <is>
          <t>2026-04</t>
        </is>
      </c>
      <c r="E34" s="60" t="n"/>
      <c r="F34" s="60" t="n"/>
      <c r="G34" s="60" t="n"/>
      <c r="H34" s="60" t="n"/>
      <c r="I34" s="59" t="n"/>
      <c r="J34" s="59" t="n"/>
      <c r="K34" s="59" t="n"/>
      <c r="L34" s="59" t="n"/>
      <c r="M34" s="59" t="n"/>
      <c r="N34" s="59" t="n"/>
      <c r="O34" s="58" t="n"/>
    </row>
    <row r="35" ht="15" customHeight="1" s="40">
      <c r="B35" s="58" t="n"/>
      <c r="C35" s="58" t="n"/>
      <c r="D35" s="58" t="inlineStr">
        <is>
          <t>2026-05</t>
        </is>
      </c>
      <c r="E35" s="60" t="n"/>
      <c r="F35" s="60" t="n"/>
      <c r="G35" s="60" t="n"/>
      <c r="H35" s="60" t="n"/>
      <c r="I35" s="59" t="n"/>
      <c r="J35" s="59" t="n"/>
      <c r="K35" s="59" t="n"/>
      <c r="L35" s="59" t="n"/>
      <c r="M35" s="59" t="n"/>
      <c r="N35" s="59" t="n"/>
      <c r="O35" s="58" t="n"/>
    </row>
    <row r="36" ht="15" customHeight="1" s="40">
      <c r="B36" s="58" t="n"/>
      <c r="C36" s="58" t="n"/>
      <c r="D36" s="58" t="inlineStr">
        <is>
          <t>2026-06</t>
        </is>
      </c>
      <c r="E36" s="60" t="n"/>
      <c r="F36" s="60" t="n"/>
      <c r="G36" s="60" t="n"/>
      <c r="H36" s="60" t="n"/>
      <c r="I36" s="59" t="n"/>
      <c r="J36" s="59" t="n"/>
      <c r="K36" s="59" t="n"/>
      <c r="L36" s="59" t="n"/>
      <c r="M36" s="59" t="n"/>
      <c r="N36" s="59" t="n"/>
      <c r="O36" s="58" t="n"/>
    </row>
    <row r="37" ht="15" customHeight="1" s="40">
      <c r="B37" s="58" t="n"/>
      <c r="C37" s="58" t="n"/>
      <c r="D37" s="58" t="inlineStr">
        <is>
          <t>2026-01</t>
        </is>
      </c>
      <c r="E37" s="60" t="n"/>
      <c r="F37" s="60" t="n"/>
      <c r="G37" s="60" t="n"/>
      <c r="H37" s="60" t="n"/>
      <c r="I37" s="59" t="n"/>
      <c r="J37" s="59" t="n"/>
      <c r="K37" s="59" t="n"/>
      <c r="L37" s="59" t="n"/>
      <c r="M37" s="59" t="n"/>
      <c r="N37" s="59" t="n"/>
      <c r="O37" s="58" t="n"/>
    </row>
    <row r="38" ht="15" customHeight="1" s="40">
      <c r="B38" s="58" t="n"/>
      <c r="C38" s="58" t="n"/>
      <c r="D38" s="58" t="inlineStr">
        <is>
          <t>2026-02</t>
        </is>
      </c>
      <c r="E38" s="60" t="n"/>
      <c r="F38" s="60" t="n"/>
      <c r="G38" s="60" t="n"/>
      <c r="H38" s="60" t="n"/>
      <c r="I38" s="59" t="n"/>
      <c r="J38" s="59" t="n"/>
      <c r="K38" s="59" t="n"/>
      <c r="L38" s="59" t="n"/>
      <c r="M38" s="59" t="n"/>
      <c r="N38" s="59" t="n"/>
      <c r="O38" s="58" t="n"/>
    </row>
    <row r="39" ht="15" customHeight="1" s="40">
      <c r="B39" s="58" t="n"/>
      <c r="C39" s="58" t="n"/>
      <c r="D39" s="58" t="inlineStr">
        <is>
          <t>2026-03</t>
        </is>
      </c>
      <c r="E39" s="60" t="n"/>
      <c r="F39" s="60" t="n"/>
      <c r="G39" s="60" t="n"/>
      <c r="H39" s="60" t="n"/>
      <c r="I39" s="59" t="n"/>
      <c r="J39" s="59" t="n"/>
      <c r="K39" s="59" t="n"/>
      <c r="L39" s="59" t="n"/>
      <c r="M39" s="59" t="n"/>
      <c r="N39" s="59" t="n"/>
      <c r="O39" s="58" t="n"/>
    </row>
    <row r="40" ht="15" customHeight="1" s="40">
      <c r="B40" s="58" t="n"/>
      <c r="C40" s="58" t="n"/>
      <c r="D40" s="58" t="inlineStr">
        <is>
          <t>2026-04</t>
        </is>
      </c>
      <c r="E40" s="60" t="n"/>
      <c r="F40" s="60" t="n"/>
      <c r="G40" s="60" t="n"/>
      <c r="H40" s="60" t="n"/>
      <c r="I40" s="59" t="n"/>
      <c r="J40" s="59" t="n"/>
      <c r="K40" s="59" t="n"/>
      <c r="L40" s="59" t="n"/>
      <c r="M40" s="59" t="n"/>
      <c r="N40" s="59" t="n"/>
      <c r="O40" s="58" t="n"/>
    </row>
    <row r="41" ht="15" customHeight="1" s="40">
      <c r="B41" s="58" t="n"/>
      <c r="C41" s="58" t="n"/>
      <c r="D41" s="58" t="inlineStr">
        <is>
          <t>2026-05</t>
        </is>
      </c>
      <c r="E41" s="60" t="n"/>
      <c r="F41" s="60" t="n"/>
      <c r="G41" s="60" t="n"/>
      <c r="H41" s="60" t="n"/>
      <c r="I41" s="59" t="n"/>
      <c r="J41" s="59" t="n"/>
      <c r="K41" s="59" t="n"/>
      <c r="L41" s="59" t="n"/>
      <c r="M41" s="59" t="n"/>
      <c r="N41" s="59" t="n"/>
      <c r="O41" s="58" t="n"/>
    </row>
    <row r="42" ht="15" customHeight="1" s="40">
      <c r="B42" s="58" t="n"/>
      <c r="C42" s="58" t="n"/>
      <c r="D42" s="58" t="inlineStr">
        <is>
          <t>2026-06</t>
        </is>
      </c>
      <c r="E42" s="60" t="n"/>
      <c r="F42" s="60" t="n"/>
      <c r="G42" s="60" t="n"/>
      <c r="H42" s="60" t="n"/>
      <c r="I42" s="59" t="n"/>
      <c r="J42" s="59" t="n"/>
      <c r="K42" s="59" t="n"/>
      <c r="L42" s="59" t="n"/>
      <c r="M42" s="59" t="n"/>
      <c r="N42" s="59" t="n"/>
      <c r="O42" s="58" t="n"/>
    </row>
    <row r="43" ht="15" customHeight="1" s="40">
      <c r="B43" s="58" t="n"/>
      <c r="C43" s="58" t="n"/>
      <c r="D43" s="58" t="inlineStr">
        <is>
          <t>2026-01</t>
        </is>
      </c>
      <c r="E43" s="60" t="n"/>
      <c r="F43" s="60" t="n"/>
      <c r="G43" s="60" t="n"/>
      <c r="H43" s="60" t="n"/>
      <c r="I43" s="59" t="n"/>
      <c r="J43" s="59" t="n"/>
      <c r="K43" s="59" t="n"/>
      <c r="L43" s="59" t="n"/>
      <c r="M43" s="59" t="n"/>
      <c r="N43" s="59" t="n"/>
      <c r="O43" s="58" t="n"/>
    </row>
    <row r="44" ht="15" customHeight="1" s="40">
      <c r="B44" s="58" t="n"/>
      <c r="C44" s="58" t="n"/>
      <c r="D44" s="58" t="inlineStr">
        <is>
          <t>2026-02</t>
        </is>
      </c>
      <c r="E44" s="60" t="n"/>
      <c r="F44" s="60" t="n"/>
      <c r="G44" s="60" t="n"/>
      <c r="H44" s="60" t="n"/>
      <c r="I44" s="59" t="n"/>
      <c r="J44" s="59" t="n"/>
      <c r="K44" s="59" t="n"/>
      <c r="L44" s="59" t="n"/>
      <c r="M44" s="59" t="n"/>
      <c r="N44" s="59" t="n"/>
      <c r="O44" s="58" t="n"/>
    </row>
    <row r="45" ht="15" customHeight="1" s="40">
      <c r="B45" s="58" t="n"/>
      <c r="C45" s="58" t="n"/>
      <c r="D45" s="58" t="inlineStr">
        <is>
          <t>2026-03</t>
        </is>
      </c>
      <c r="E45" s="60" t="n"/>
      <c r="F45" s="60" t="n"/>
      <c r="G45" s="60" t="n"/>
      <c r="H45" s="60" t="n"/>
      <c r="I45" s="59" t="n"/>
      <c r="J45" s="59" t="n"/>
      <c r="K45" s="59" t="n"/>
      <c r="L45" s="59" t="n"/>
      <c r="M45" s="59" t="n"/>
      <c r="N45" s="59" t="n"/>
      <c r="O45" s="58" t="n"/>
    </row>
    <row r="46" ht="15" customHeight="1" s="40">
      <c r="B46" s="58" t="n"/>
      <c r="C46" s="58" t="n"/>
      <c r="D46" s="58" t="inlineStr">
        <is>
          <t>2026-04</t>
        </is>
      </c>
      <c r="E46" s="60" t="n"/>
      <c r="F46" s="60" t="n"/>
      <c r="G46" s="60" t="n"/>
      <c r="H46" s="60" t="n"/>
      <c r="I46" s="59" t="n"/>
      <c r="J46" s="59" t="n"/>
      <c r="K46" s="59" t="n"/>
      <c r="L46" s="59" t="n"/>
      <c r="M46" s="59" t="n"/>
      <c r="N46" s="59" t="n"/>
      <c r="O46" s="58" t="n"/>
    </row>
    <row r="47" ht="15" customHeight="1" s="40">
      <c r="B47" s="58" t="n"/>
      <c r="C47" s="58" t="n"/>
      <c r="D47" s="58" t="inlineStr">
        <is>
          <t>2026-05</t>
        </is>
      </c>
      <c r="E47" s="60" t="n"/>
      <c r="F47" s="60" t="n"/>
      <c r="G47" s="60" t="n"/>
      <c r="H47" s="60" t="n"/>
      <c r="I47" s="59" t="n"/>
      <c r="J47" s="59" t="n"/>
      <c r="K47" s="59" t="n"/>
      <c r="L47" s="59" t="n"/>
      <c r="M47" s="59" t="n"/>
      <c r="N47" s="59" t="n"/>
      <c r="O47" s="58" t="n"/>
    </row>
    <row r="48" ht="15" customHeight="1" s="40">
      <c r="B48" s="58" t="n"/>
      <c r="C48" s="58" t="n"/>
      <c r="D48" s="58" t="inlineStr">
        <is>
          <t>2026-06</t>
        </is>
      </c>
      <c r="E48" s="60" t="n"/>
      <c r="F48" s="60" t="n"/>
      <c r="G48" s="60" t="n"/>
      <c r="H48" s="60" t="n"/>
      <c r="I48" s="59" t="n"/>
      <c r="J48" s="59" t="n"/>
      <c r="K48" s="59" t="n"/>
      <c r="L48" s="59" t="n"/>
      <c r="M48" s="59" t="n"/>
      <c r="N48" s="59" t="n"/>
      <c r="O48" s="58" t="n"/>
    </row>
    <row r="49" ht="15" customHeight="1" s="40">
      <c r="B49" s="58" t="n"/>
      <c r="C49" s="58" t="n"/>
      <c r="D49" s="58" t="inlineStr">
        <is>
          <t>2026-01</t>
        </is>
      </c>
      <c r="E49" s="60" t="n"/>
      <c r="F49" s="60" t="n"/>
      <c r="G49" s="60" t="n"/>
      <c r="H49" s="60" t="n"/>
      <c r="I49" s="59" t="n"/>
      <c r="J49" s="59" t="n"/>
      <c r="K49" s="59" t="n"/>
      <c r="L49" s="59" t="n"/>
      <c r="M49" s="59" t="n"/>
      <c r="N49" s="59" t="n"/>
      <c r="O49" s="58" t="n"/>
    </row>
    <row r="50" ht="15" customHeight="1" s="40">
      <c r="B50" s="58" t="n"/>
      <c r="C50" s="58" t="n"/>
      <c r="D50" s="58" t="inlineStr">
        <is>
          <t>2026-02</t>
        </is>
      </c>
      <c r="E50" s="60" t="n"/>
      <c r="F50" s="60" t="n"/>
      <c r="G50" s="60" t="n"/>
      <c r="H50" s="60" t="n"/>
      <c r="I50" s="59" t="n"/>
      <c r="J50" s="59" t="n"/>
      <c r="K50" s="59" t="n"/>
      <c r="L50" s="59" t="n"/>
      <c r="M50" s="59" t="n"/>
      <c r="N50" s="59" t="n"/>
      <c r="O50" s="58" t="n"/>
    </row>
    <row r="51" ht="15" customHeight="1" s="40">
      <c r="B51" s="58" t="n"/>
      <c r="C51" s="58" t="n"/>
      <c r="D51" s="58" t="inlineStr">
        <is>
          <t>2026-03</t>
        </is>
      </c>
      <c r="E51" s="60" t="n"/>
      <c r="F51" s="60" t="n"/>
      <c r="G51" s="60" t="n"/>
      <c r="H51" s="60" t="n"/>
      <c r="I51" s="59" t="n"/>
      <c r="J51" s="59" t="n"/>
      <c r="K51" s="59" t="n"/>
      <c r="L51" s="59" t="n"/>
      <c r="M51" s="59" t="n"/>
      <c r="N51" s="59" t="n"/>
      <c r="O51" s="58" t="n"/>
    </row>
    <row r="52" ht="15" customHeight="1" s="40">
      <c r="B52" s="58" t="n"/>
      <c r="C52" s="58" t="n"/>
      <c r="D52" s="58" t="inlineStr">
        <is>
          <t>2026-04</t>
        </is>
      </c>
      <c r="E52" s="60" t="n"/>
      <c r="F52" s="60" t="n"/>
      <c r="G52" s="60" t="n"/>
      <c r="H52" s="60" t="n"/>
      <c r="I52" s="59" t="n"/>
      <c r="J52" s="59" t="n"/>
      <c r="K52" s="59" t="n"/>
      <c r="L52" s="59" t="n"/>
      <c r="M52" s="59" t="n"/>
      <c r="N52" s="59" t="n"/>
      <c r="O52" s="58" t="n"/>
    </row>
    <row r="53" ht="15" customHeight="1" s="40">
      <c r="B53" s="58" t="n"/>
      <c r="C53" s="58" t="n"/>
      <c r="D53" s="58" t="inlineStr">
        <is>
          <t>2026-05</t>
        </is>
      </c>
      <c r="E53" s="60" t="n"/>
      <c r="F53" s="60" t="n"/>
      <c r="G53" s="60" t="n"/>
      <c r="H53" s="60" t="n"/>
      <c r="I53" s="59" t="n"/>
      <c r="J53" s="59" t="n"/>
      <c r="K53" s="59" t="n"/>
      <c r="L53" s="59" t="n"/>
      <c r="M53" s="59" t="n"/>
      <c r="N53" s="59" t="n"/>
      <c r="O53" s="58" t="n"/>
    </row>
    <row r="54" ht="15" customHeight="1" s="40">
      <c r="B54" s="58" t="n"/>
      <c r="C54" s="58" t="n"/>
      <c r="D54" s="58" t="inlineStr">
        <is>
          <t>2026-06</t>
        </is>
      </c>
      <c r="E54" s="60" t="n"/>
      <c r="F54" s="60" t="n"/>
      <c r="G54" s="60" t="n"/>
      <c r="H54" s="60" t="n"/>
      <c r="I54" s="59" t="n"/>
      <c r="J54" s="59" t="n"/>
      <c r="K54" s="59" t="n"/>
      <c r="L54" s="59" t="n"/>
      <c r="M54" s="59" t="n"/>
      <c r="N54" s="59" t="n"/>
      <c r="O54" s="58" t="n"/>
    </row>
    <row r="55" ht="15" customHeight="1" s="40">
      <c r="B55" s="58" t="n"/>
      <c r="C55" s="58" t="n"/>
      <c r="D55" s="58" t="inlineStr">
        <is>
          <t>2026-01</t>
        </is>
      </c>
      <c r="E55" s="60" t="n"/>
      <c r="F55" s="60" t="n"/>
      <c r="G55" s="60" t="n"/>
      <c r="H55" s="60" t="n"/>
      <c r="I55" s="59" t="n"/>
      <c r="J55" s="59" t="n"/>
      <c r="K55" s="59" t="n"/>
      <c r="L55" s="59" t="n"/>
      <c r="M55" s="59" t="n"/>
      <c r="N55" s="59" t="n"/>
      <c r="O55" s="58" t="n"/>
    </row>
    <row r="56" ht="15" customHeight="1" s="40">
      <c r="B56" s="58" t="n"/>
      <c r="C56" s="58" t="n"/>
      <c r="D56" s="58" t="inlineStr">
        <is>
          <t>2026-02</t>
        </is>
      </c>
      <c r="E56" s="60" t="n"/>
      <c r="F56" s="60" t="n"/>
      <c r="G56" s="60" t="n"/>
      <c r="H56" s="60" t="n"/>
      <c r="I56" s="59" t="n"/>
      <c r="J56" s="59" t="n"/>
      <c r="K56" s="59" t="n"/>
      <c r="L56" s="59" t="n"/>
      <c r="M56" s="59" t="n"/>
      <c r="N56" s="59" t="n"/>
      <c r="O56" s="58" t="n"/>
    </row>
    <row r="57" ht="15" customHeight="1" s="40">
      <c r="B57" s="58" t="n"/>
      <c r="C57" s="58" t="n"/>
      <c r="D57" s="58" t="inlineStr">
        <is>
          <t>2026-03</t>
        </is>
      </c>
      <c r="E57" s="60" t="n"/>
      <c r="F57" s="60" t="n"/>
      <c r="G57" s="60" t="n"/>
      <c r="H57" s="60" t="n"/>
      <c r="I57" s="59" t="n"/>
      <c r="J57" s="59" t="n"/>
      <c r="K57" s="59" t="n"/>
      <c r="L57" s="59" t="n"/>
      <c r="M57" s="59" t="n"/>
      <c r="N57" s="59" t="n"/>
      <c r="O57" s="58" t="n"/>
    </row>
    <row r="58" ht="15" customHeight="1" s="40">
      <c r="B58" s="58" t="n"/>
      <c r="C58" s="58" t="n"/>
      <c r="D58" s="58" t="inlineStr">
        <is>
          <t>2026-04</t>
        </is>
      </c>
      <c r="E58" s="60" t="n"/>
      <c r="F58" s="60" t="n"/>
      <c r="G58" s="60" t="n"/>
      <c r="H58" s="60" t="n"/>
      <c r="I58" s="59" t="n"/>
      <c r="J58" s="59" t="n"/>
      <c r="K58" s="59" t="n"/>
      <c r="L58" s="59" t="n"/>
      <c r="M58" s="59" t="n"/>
      <c r="N58" s="59" t="n"/>
      <c r="O58" s="58" t="n"/>
    </row>
    <row r="59" ht="15" customHeight="1" s="40">
      <c r="B59" s="58" t="n"/>
      <c r="C59" s="58" t="n"/>
      <c r="D59" s="58" t="inlineStr">
        <is>
          <t>2026-05</t>
        </is>
      </c>
      <c r="E59" s="60" t="n"/>
      <c r="F59" s="60" t="n"/>
      <c r="G59" s="60" t="n"/>
      <c r="H59" s="60" t="n"/>
      <c r="I59" s="59" t="n"/>
      <c r="J59" s="59" t="n"/>
      <c r="K59" s="59" t="n"/>
      <c r="L59" s="59" t="n"/>
      <c r="M59" s="59" t="n"/>
      <c r="N59" s="59" t="n"/>
      <c r="O59" s="58" t="n"/>
    </row>
    <row r="60" ht="15" customHeight="1" s="40">
      <c r="B60" s="58" t="n"/>
      <c r="C60" s="58" t="n"/>
      <c r="D60" s="58" t="inlineStr">
        <is>
          <t>2026-06</t>
        </is>
      </c>
      <c r="E60" s="60" t="n"/>
      <c r="F60" s="60" t="n"/>
      <c r="G60" s="60" t="n"/>
      <c r="H60" s="60" t="n"/>
      <c r="I60" s="59" t="n"/>
      <c r="J60" s="59" t="n"/>
      <c r="K60" s="59" t="n"/>
      <c r="L60" s="59" t="n"/>
      <c r="M60" s="59" t="n"/>
      <c r="N60" s="59" t="n"/>
      <c r="O60" s="58" t="n"/>
    </row>
    <row r="61" ht="15" customHeight="1" s="40">
      <c r="B61" s="58" t="n"/>
      <c r="C61" s="58" t="n"/>
      <c r="D61" s="58" t="inlineStr">
        <is>
          <t>2026-01</t>
        </is>
      </c>
      <c r="E61" s="60" t="n"/>
      <c r="F61" s="60" t="n"/>
      <c r="G61" s="60" t="n"/>
      <c r="H61" s="60" t="n"/>
      <c r="I61" s="59" t="n"/>
      <c r="J61" s="59" t="n"/>
      <c r="K61" s="59" t="n"/>
      <c r="L61" s="59" t="n"/>
      <c r="M61" s="59" t="n"/>
      <c r="N61" s="59" t="n"/>
      <c r="O61" s="58" t="n"/>
    </row>
    <row r="62" ht="15" customHeight="1" s="40">
      <c r="B62" s="58" t="n"/>
      <c r="C62" s="58" t="n"/>
      <c r="D62" s="58" t="inlineStr">
        <is>
          <t>2026-02</t>
        </is>
      </c>
      <c r="E62" s="60" t="n"/>
      <c r="F62" s="60" t="n"/>
      <c r="G62" s="60" t="n"/>
      <c r="H62" s="60" t="n"/>
      <c r="I62" s="59" t="n"/>
      <c r="J62" s="59" t="n"/>
      <c r="K62" s="59" t="n"/>
      <c r="L62" s="59" t="n"/>
      <c r="M62" s="59" t="n"/>
      <c r="N62" s="59" t="n"/>
      <c r="O62" s="58" t="n"/>
    </row>
    <row r="63" ht="15" customHeight="1" s="40">
      <c r="B63" s="58" t="n"/>
      <c r="C63" s="58" t="n"/>
      <c r="D63" s="58" t="inlineStr">
        <is>
          <t>2026-03</t>
        </is>
      </c>
      <c r="E63" s="60" t="n"/>
      <c r="F63" s="60" t="n"/>
      <c r="G63" s="60" t="n"/>
      <c r="H63" s="60" t="n"/>
      <c r="I63" s="59" t="n"/>
      <c r="J63" s="59" t="n"/>
      <c r="K63" s="59" t="n"/>
      <c r="L63" s="59" t="n"/>
      <c r="M63" s="59" t="n"/>
      <c r="N63" s="59" t="n"/>
      <c r="O63" s="58" t="n"/>
    </row>
    <row r="64" ht="15" customHeight="1" s="40">
      <c r="B64" s="58" t="n"/>
      <c r="C64" s="58" t="n"/>
      <c r="D64" s="58" t="inlineStr">
        <is>
          <t>2026-04</t>
        </is>
      </c>
      <c r="E64" s="60" t="n"/>
      <c r="F64" s="60" t="n"/>
      <c r="G64" s="60" t="n"/>
      <c r="H64" s="60" t="n"/>
      <c r="I64" s="59" t="n"/>
      <c r="J64" s="59" t="n"/>
      <c r="K64" s="59" t="n"/>
      <c r="L64" s="59" t="n"/>
      <c r="M64" s="59" t="n"/>
      <c r="N64" s="59" t="n"/>
      <c r="O64" s="58" t="n"/>
    </row>
    <row r="65" ht="15" customHeight="1" s="40">
      <c r="B65" s="58" t="n"/>
      <c r="C65" s="58" t="n"/>
      <c r="D65" s="58" t="inlineStr">
        <is>
          <t>2026-05</t>
        </is>
      </c>
      <c r="E65" s="60" t="n"/>
      <c r="F65" s="60" t="n"/>
      <c r="G65" s="60" t="n"/>
      <c r="H65" s="60" t="n"/>
      <c r="I65" s="59" t="n"/>
      <c r="J65" s="59" t="n"/>
      <c r="K65" s="59" t="n"/>
      <c r="L65" s="59" t="n"/>
      <c r="M65" s="59" t="n"/>
      <c r="N65" s="59" t="n"/>
      <c r="O65" s="58" t="n"/>
    </row>
    <row r="66" ht="15" customHeight="1" s="40">
      <c r="B66" s="58" t="n"/>
      <c r="C66" s="58" t="n"/>
      <c r="D66" s="58" t="inlineStr">
        <is>
          <t>2026-06</t>
        </is>
      </c>
      <c r="E66" s="60" t="n"/>
      <c r="F66" s="60" t="n"/>
      <c r="G66" s="60" t="n"/>
      <c r="H66" s="60" t="n"/>
      <c r="I66" s="59" t="n"/>
      <c r="J66" s="59" t="n"/>
      <c r="K66" s="59" t="n"/>
      <c r="L66" s="59" t="n"/>
      <c r="M66" s="59" t="n"/>
      <c r="N66" s="59" t="n"/>
      <c r="O66" s="58" t="n"/>
    </row>
    <row r="67" ht="15" customHeight="1" s="40">
      <c r="B67" s="58" t="n"/>
      <c r="C67" s="58" t="n"/>
      <c r="D67" s="58" t="inlineStr">
        <is>
          <t>2026-01</t>
        </is>
      </c>
      <c r="E67" s="60" t="n"/>
      <c r="F67" s="60" t="n"/>
      <c r="G67" s="60" t="n"/>
      <c r="H67" s="60" t="n"/>
      <c r="I67" s="59" t="n"/>
      <c r="J67" s="59" t="n"/>
      <c r="K67" s="59" t="n"/>
      <c r="L67" s="59" t="n"/>
      <c r="M67" s="59" t="n"/>
      <c r="N67" s="59" t="n"/>
      <c r="O67" s="58" t="n"/>
    </row>
    <row r="68" ht="15" customHeight="1" s="40">
      <c r="B68" s="58" t="n"/>
      <c r="C68" s="58" t="n"/>
      <c r="D68" s="58" t="inlineStr">
        <is>
          <t>2026-02</t>
        </is>
      </c>
      <c r="E68" s="60" t="n"/>
      <c r="F68" s="60" t="n"/>
      <c r="G68" s="60" t="n"/>
      <c r="H68" s="60" t="n"/>
      <c r="I68" s="59" t="n"/>
      <c r="J68" s="59" t="n"/>
      <c r="K68" s="59" t="n"/>
      <c r="L68" s="59" t="n"/>
      <c r="M68" s="59" t="n"/>
      <c r="N68" s="59" t="n"/>
      <c r="O68" s="58" t="n"/>
    </row>
    <row r="69" ht="15" customHeight="1" s="40">
      <c r="B69" s="58" t="n"/>
      <c r="C69" s="58" t="n"/>
      <c r="D69" s="58" t="inlineStr">
        <is>
          <t>2026-03</t>
        </is>
      </c>
      <c r="E69" s="60" t="n"/>
      <c r="F69" s="60" t="n"/>
      <c r="G69" s="60" t="n"/>
      <c r="H69" s="60" t="n"/>
      <c r="I69" s="59" t="n"/>
      <c r="J69" s="59" t="n"/>
      <c r="K69" s="59" t="n"/>
      <c r="L69" s="59" t="n"/>
      <c r="M69" s="59" t="n"/>
      <c r="N69" s="59" t="n"/>
      <c r="O69" s="58" t="n"/>
    </row>
    <row r="70" ht="15" customHeight="1" s="40">
      <c r="B70" s="58" t="n"/>
      <c r="C70" s="58" t="n"/>
      <c r="D70" s="58" t="inlineStr">
        <is>
          <t>2026-04</t>
        </is>
      </c>
      <c r="E70" s="60" t="n"/>
      <c r="F70" s="60" t="n"/>
      <c r="G70" s="60" t="n"/>
      <c r="H70" s="60" t="n"/>
      <c r="I70" s="59" t="n"/>
      <c r="J70" s="59" t="n"/>
      <c r="K70" s="59" t="n"/>
      <c r="L70" s="59" t="n"/>
      <c r="M70" s="59" t="n"/>
      <c r="N70" s="59" t="n"/>
      <c r="O70" s="58" t="n"/>
    </row>
    <row r="71" ht="15" customHeight="1" s="40">
      <c r="B71" s="58" t="n"/>
      <c r="C71" s="58" t="n"/>
      <c r="D71" s="58" t="inlineStr">
        <is>
          <t>2026-05</t>
        </is>
      </c>
      <c r="E71" s="60" t="n"/>
      <c r="F71" s="60" t="n"/>
      <c r="G71" s="60" t="n"/>
      <c r="H71" s="60" t="n"/>
      <c r="I71" s="59" t="n"/>
      <c r="J71" s="59" t="n"/>
      <c r="K71" s="59" t="n"/>
      <c r="L71" s="59" t="n"/>
      <c r="M71" s="59" t="n"/>
      <c r="N71" s="59" t="n"/>
      <c r="O71" s="58" t="n"/>
    </row>
    <row r="72" ht="15" customHeight="1" s="40">
      <c r="B72" s="58" t="n"/>
      <c r="C72" s="58" t="n"/>
      <c r="D72" s="58" t="inlineStr">
        <is>
          <t>2026-06</t>
        </is>
      </c>
      <c r="E72" s="60" t="n"/>
      <c r="F72" s="60" t="n"/>
      <c r="G72" s="60" t="n"/>
      <c r="H72" s="60" t="n"/>
      <c r="I72" s="59" t="n"/>
      <c r="J72" s="59" t="n"/>
      <c r="K72" s="59" t="n"/>
      <c r="L72" s="59" t="n"/>
      <c r="M72" s="59" t="n"/>
      <c r="N72" s="59" t="n"/>
      <c r="O72" s="58" t="n"/>
    </row>
    <row r="73" ht="15" customHeight="1" s="40">
      <c r="B73" s="58" t="n"/>
      <c r="C73" s="58" t="n"/>
      <c r="D73" s="58" t="inlineStr">
        <is>
          <t>2026-01</t>
        </is>
      </c>
      <c r="E73" s="60" t="n"/>
      <c r="F73" s="60" t="n"/>
      <c r="G73" s="60" t="n"/>
      <c r="H73" s="60" t="n"/>
      <c r="I73" s="59" t="n"/>
      <c r="J73" s="59" t="n"/>
      <c r="K73" s="59" t="n"/>
      <c r="L73" s="59" t="n"/>
      <c r="M73" s="59" t="n"/>
      <c r="N73" s="59" t="n"/>
      <c r="O73" s="58" t="n"/>
    </row>
    <row r="74" ht="15" customHeight="1" s="40">
      <c r="B74" s="58" t="n"/>
      <c r="C74" s="58" t="n"/>
      <c r="D74" s="58" t="inlineStr">
        <is>
          <t>2026-02</t>
        </is>
      </c>
      <c r="E74" s="60" t="n"/>
      <c r="F74" s="60" t="n"/>
      <c r="G74" s="60" t="n"/>
      <c r="H74" s="60" t="n"/>
      <c r="I74" s="59" t="n"/>
      <c r="J74" s="59" t="n"/>
      <c r="K74" s="59" t="n"/>
      <c r="L74" s="59" t="n"/>
      <c r="M74" s="59" t="n"/>
      <c r="N74" s="59" t="n"/>
      <c r="O74" s="58" t="n"/>
    </row>
    <row r="75" ht="15" customHeight="1" s="40">
      <c r="B75" s="58" t="n"/>
      <c r="C75" s="58" t="n"/>
      <c r="D75" s="58" t="inlineStr">
        <is>
          <t>2026-03</t>
        </is>
      </c>
      <c r="E75" s="60" t="n"/>
      <c r="F75" s="60" t="n"/>
      <c r="G75" s="60" t="n"/>
      <c r="H75" s="60" t="n"/>
      <c r="I75" s="59" t="n"/>
      <c r="J75" s="59" t="n"/>
      <c r="K75" s="59" t="n"/>
      <c r="L75" s="59" t="n"/>
      <c r="M75" s="59" t="n"/>
      <c r="N75" s="59" t="n"/>
      <c r="O75" s="58" t="n"/>
    </row>
    <row r="76" ht="15" customHeight="1" s="40">
      <c r="B76" s="58" t="n"/>
      <c r="C76" s="58" t="n"/>
      <c r="D76" s="58" t="inlineStr">
        <is>
          <t>2026-04</t>
        </is>
      </c>
      <c r="E76" s="60" t="n"/>
      <c r="F76" s="60" t="n"/>
      <c r="G76" s="60" t="n"/>
      <c r="H76" s="60" t="n"/>
      <c r="I76" s="59" t="n"/>
      <c r="J76" s="59" t="n"/>
      <c r="K76" s="59" t="n"/>
      <c r="L76" s="59" t="n"/>
      <c r="M76" s="59" t="n"/>
      <c r="N76" s="59" t="n"/>
      <c r="O76" s="58" t="n"/>
    </row>
    <row r="77" ht="15" customHeight="1" s="40">
      <c r="B77" s="58" t="n"/>
      <c r="C77" s="58" t="n"/>
      <c r="D77" s="58" t="inlineStr">
        <is>
          <t>2026-05</t>
        </is>
      </c>
      <c r="E77" s="60" t="n"/>
      <c r="F77" s="60" t="n"/>
      <c r="G77" s="60" t="n"/>
      <c r="H77" s="60" t="n"/>
      <c r="I77" s="59" t="n"/>
      <c r="J77" s="59" t="n"/>
      <c r="K77" s="59" t="n"/>
      <c r="L77" s="59" t="n"/>
      <c r="M77" s="59" t="n"/>
      <c r="N77" s="59" t="n"/>
      <c r="O77" s="58" t="n"/>
    </row>
    <row r="78" ht="15" customHeight="1" s="40">
      <c r="B78" s="58" t="n"/>
      <c r="C78" s="58" t="n"/>
      <c r="D78" s="58" t="inlineStr">
        <is>
          <t>2026-06</t>
        </is>
      </c>
      <c r="E78" s="60" t="n"/>
      <c r="F78" s="60" t="n"/>
      <c r="G78" s="60" t="n"/>
      <c r="H78" s="60" t="n"/>
      <c r="I78" s="59" t="n"/>
      <c r="J78" s="59" t="n"/>
      <c r="K78" s="59" t="n"/>
      <c r="L78" s="59" t="n"/>
      <c r="M78" s="59" t="n"/>
      <c r="N78" s="59" t="n"/>
      <c r="O78" s="58" t="n"/>
    </row>
    <row r="79" ht="15" customHeight="1" s="40">
      <c r="B79" s="58" t="n"/>
      <c r="C79" s="58" t="n"/>
      <c r="D79" s="58" t="n"/>
      <c r="E79" s="60" t="n"/>
      <c r="F79" s="60" t="n"/>
      <c r="G79" s="60" t="n"/>
      <c r="H79" s="60" t="n"/>
      <c r="I79" s="59" t="n"/>
      <c r="J79" s="59" t="n"/>
      <c r="K79" s="59" t="n"/>
      <c r="L79" s="59" t="n"/>
      <c r="M79" s="59" t="n"/>
      <c r="N79" s="59" t="n"/>
      <c r="O79" s="58" t="n"/>
    </row>
    <row r="80" ht="15" customHeight="1" s="40">
      <c r="B80" s="58" t="n"/>
      <c r="C80" s="58" t="n"/>
      <c r="D80" s="58" t="n"/>
      <c r="E80" s="60" t="n"/>
      <c r="F80" s="60" t="n"/>
      <c r="G80" s="60" t="n"/>
      <c r="H80" s="60" t="n"/>
      <c r="I80" s="59" t="n"/>
      <c r="J80" s="59" t="n"/>
      <c r="K80" s="59" t="n"/>
      <c r="L80" s="59" t="n"/>
      <c r="M80" s="59" t="n"/>
      <c r="N80" s="59" t="n"/>
      <c r="O80" s="58" t="n"/>
    </row>
    <row r="81" ht="15" customHeight="1" s="40">
      <c r="B81" s="58" t="n"/>
      <c r="C81" s="58" t="n"/>
      <c r="D81" s="58" t="n"/>
      <c r="E81" s="60" t="n"/>
      <c r="F81" s="60" t="n"/>
      <c r="G81" s="60" t="n"/>
      <c r="H81" s="60" t="n"/>
      <c r="I81" s="59" t="n"/>
      <c r="J81" s="59" t="n"/>
      <c r="K81" s="59" t="n"/>
      <c r="L81" s="59" t="n"/>
      <c r="M81" s="59" t="n"/>
      <c r="N81" s="59" t="n"/>
      <c r="O81" s="58" t="n"/>
    </row>
    <row r="82" ht="15" customHeight="1" s="40">
      <c r="B82" s="58" t="n"/>
      <c r="C82" s="58" t="n"/>
      <c r="D82" s="58" t="n"/>
      <c r="E82" s="60" t="n"/>
      <c r="F82" s="60" t="n"/>
      <c r="G82" s="60" t="n"/>
      <c r="H82" s="60" t="n"/>
      <c r="I82" s="59" t="n"/>
      <c r="J82" s="59" t="n"/>
      <c r="K82" s="59" t="n"/>
      <c r="L82" s="59" t="n"/>
      <c r="M82" s="59" t="n"/>
      <c r="N82" s="59" t="n"/>
      <c r="O82" s="58" t="n"/>
    </row>
    <row r="83" ht="15" customHeight="1" s="40">
      <c r="B83" s="58" t="n"/>
      <c r="C83" s="58" t="n"/>
      <c r="D83" s="58" t="n"/>
      <c r="E83" s="60" t="n"/>
      <c r="F83" s="60" t="n"/>
      <c r="G83" s="60" t="n"/>
      <c r="H83" s="60" t="n"/>
      <c r="I83" s="59" t="n"/>
      <c r="J83" s="59" t="n"/>
      <c r="K83" s="59" t="n"/>
      <c r="L83" s="59" t="n"/>
      <c r="M83" s="59" t="n"/>
      <c r="N83" s="59" t="n"/>
      <c r="O83" s="58" t="n"/>
    </row>
    <row r="84" ht="15" customHeight="1" s="40">
      <c r="B84" s="58" t="n"/>
      <c r="C84" s="58" t="n"/>
      <c r="D84" s="58" t="n"/>
      <c r="E84" s="60" t="n"/>
      <c r="F84" s="60" t="n"/>
      <c r="G84" s="60" t="n"/>
      <c r="H84" s="60" t="n"/>
      <c r="I84" s="59" t="n"/>
      <c r="J84" s="59" t="n"/>
      <c r="K84" s="59" t="n"/>
      <c r="L84" s="59" t="n"/>
      <c r="M84" s="59" t="n"/>
      <c r="N84" s="59" t="n"/>
      <c r="O84" s="58" t="n"/>
    </row>
    <row r="85" ht="15" customHeight="1" s="40">
      <c r="B85" s="58" t="n"/>
      <c r="C85" s="58" t="n"/>
      <c r="D85" s="58" t="n"/>
      <c r="E85" s="60" t="n"/>
      <c r="F85" s="60" t="n"/>
      <c r="G85" s="60" t="n"/>
      <c r="H85" s="60" t="n"/>
      <c r="I85" s="59" t="n"/>
      <c r="J85" s="59" t="n"/>
      <c r="K85" s="59" t="n"/>
      <c r="L85" s="59" t="n"/>
      <c r="M85" s="59" t="n"/>
      <c r="N85" s="59" t="n"/>
      <c r="O85" s="58" t="n"/>
    </row>
    <row r="86" ht="15" customHeight="1" s="40">
      <c r="B86" s="58" t="n"/>
      <c r="C86" s="58" t="n"/>
      <c r="D86" s="58" t="n"/>
      <c r="E86" s="60" t="n"/>
      <c r="F86" s="60" t="n"/>
      <c r="G86" s="60" t="n"/>
      <c r="H86" s="60" t="n"/>
      <c r="I86" s="59" t="n"/>
      <c r="J86" s="59" t="n"/>
      <c r="K86" s="59" t="n"/>
      <c r="L86" s="59" t="n"/>
      <c r="M86" s="59" t="n"/>
      <c r="N86" s="59" t="n"/>
      <c r="O86" s="58" t="n"/>
    </row>
    <row r="87" ht="15" customHeight="1" s="40">
      <c r="B87" s="58" t="n"/>
      <c r="C87" s="58" t="n"/>
      <c r="D87" s="58" t="n"/>
      <c r="E87" s="60" t="n"/>
      <c r="F87" s="60" t="n"/>
      <c r="G87" s="60" t="n"/>
      <c r="H87" s="60" t="n"/>
      <c r="I87" s="59" t="n"/>
      <c r="J87" s="59" t="n"/>
      <c r="K87" s="59" t="n"/>
      <c r="L87" s="59" t="n"/>
      <c r="M87" s="59" t="n"/>
      <c r="N87" s="59" t="n"/>
      <c r="O87" s="58" t="n"/>
    </row>
    <row r="88" ht="15" customHeight="1" s="40">
      <c r="B88" s="58" t="n"/>
      <c r="C88" s="58" t="n"/>
      <c r="D88" s="58" t="n"/>
      <c r="E88" s="60" t="n"/>
      <c r="F88" s="60" t="n"/>
      <c r="G88" s="60" t="n"/>
      <c r="H88" s="60" t="n"/>
      <c r="I88" s="59" t="n"/>
      <c r="J88" s="59" t="n"/>
      <c r="K88" s="59" t="n"/>
      <c r="L88" s="59" t="n"/>
      <c r="M88" s="59" t="n"/>
      <c r="N88" s="59" t="n"/>
      <c r="O88" s="58" t="n"/>
    </row>
    <row r="89" ht="15" customHeight="1" s="40">
      <c r="B89" s="58" t="n"/>
      <c r="C89" s="58" t="n"/>
      <c r="D89" s="58" t="n"/>
      <c r="E89" s="60" t="n"/>
      <c r="F89" s="60" t="n"/>
      <c r="G89" s="60" t="n"/>
      <c r="H89" s="60" t="n"/>
      <c r="I89" s="59" t="n"/>
      <c r="J89" s="59" t="n"/>
      <c r="K89" s="59" t="n"/>
      <c r="L89" s="59" t="n"/>
      <c r="M89" s="59" t="n"/>
      <c r="N89" s="59" t="n"/>
      <c r="O89" s="58" t="n"/>
    </row>
    <row r="90" ht="15" customHeight="1" s="40">
      <c r="B90" s="58" t="n"/>
      <c r="C90" s="58" t="n"/>
      <c r="D90" s="58" t="n"/>
      <c r="E90" s="60" t="n"/>
      <c r="F90" s="60" t="n"/>
      <c r="G90" s="60" t="n"/>
      <c r="H90" s="60" t="n"/>
      <c r="I90" s="59" t="n"/>
      <c r="J90" s="59" t="n"/>
      <c r="K90" s="59" t="n"/>
      <c r="L90" s="59" t="n"/>
      <c r="M90" s="59" t="n"/>
      <c r="N90" s="59" t="n"/>
      <c r="O90" s="58" t="n"/>
    </row>
    <row r="91" ht="15" customHeight="1" s="40">
      <c r="B91" s="58" t="n"/>
      <c r="C91" s="58" t="n"/>
      <c r="D91" s="58" t="n"/>
      <c r="E91" s="60" t="n"/>
      <c r="F91" s="60" t="n"/>
      <c r="G91" s="60" t="n"/>
      <c r="H91" s="60" t="n"/>
      <c r="I91" s="59" t="n"/>
      <c r="J91" s="59" t="n"/>
      <c r="K91" s="59" t="n"/>
      <c r="L91" s="59" t="n"/>
      <c r="M91" s="59" t="n"/>
      <c r="N91" s="59" t="n"/>
      <c r="O91" s="58" t="n"/>
    </row>
    <row r="92" ht="15" customHeight="1" s="40">
      <c r="B92" s="58" t="n"/>
      <c r="C92" s="58" t="n"/>
      <c r="D92" s="58" t="n"/>
      <c r="E92" s="60" t="n"/>
      <c r="F92" s="60" t="n"/>
      <c r="G92" s="60" t="n"/>
      <c r="H92" s="60" t="n"/>
      <c r="I92" s="59" t="n"/>
      <c r="J92" s="59" t="n"/>
      <c r="K92" s="59" t="n"/>
      <c r="L92" s="59" t="n"/>
      <c r="M92" s="59" t="n"/>
      <c r="N92" s="59" t="n"/>
      <c r="O92" s="58" t="n"/>
    </row>
    <row r="93" ht="15" customHeight="1" s="40">
      <c r="B93" s="58" t="n"/>
      <c r="C93" s="58" t="n"/>
      <c r="D93" s="58" t="n"/>
      <c r="E93" s="60" t="n"/>
      <c r="F93" s="60" t="n"/>
      <c r="G93" s="60" t="n"/>
      <c r="H93" s="60" t="n"/>
      <c r="I93" s="59" t="n"/>
      <c r="J93" s="59" t="n"/>
      <c r="K93" s="59" t="n"/>
      <c r="L93" s="59" t="n"/>
      <c r="M93" s="59" t="n"/>
      <c r="N93" s="59" t="n"/>
      <c r="O93" s="58" t="n"/>
    </row>
    <row r="94" ht="15" customHeight="1" s="40">
      <c r="B94" s="58" t="n"/>
      <c r="C94" s="58" t="n"/>
      <c r="D94" s="58" t="n"/>
      <c r="E94" s="60" t="n"/>
      <c r="F94" s="60" t="n"/>
      <c r="G94" s="60" t="n"/>
      <c r="H94" s="60" t="n"/>
      <c r="I94" s="59" t="n"/>
      <c r="J94" s="59" t="n"/>
      <c r="K94" s="59" t="n"/>
      <c r="L94" s="59" t="n"/>
      <c r="M94" s="59" t="n"/>
      <c r="N94" s="59" t="n"/>
      <c r="O94" s="58" t="n"/>
    </row>
    <row r="95" ht="15" customHeight="1" s="40">
      <c r="B95" s="58" t="n"/>
      <c r="C95" s="58" t="n"/>
      <c r="D95" s="58" t="n"/>
      <c r="E95" s="60" t="n"/>
      <c r="F95" s="60" t="n"/>
      <c r="G95" s="60" t="n"/>
      <c r="H95" s="60" t="n"/>
      <c r="I95" s="59" t="n"/>
      <c r="J95" s="59" t="n"/>
      <c r="K95" s="59" t="n"/>
      <c r="L95" s="59" t="n"/>
      <c r="M95" s="59" t="n"/>
      <c r="N95" s="59" t="n"/>
      <c r="O95" s="58" t="n"/>
    </row>
    <row r="96" ht="15" customHeight="1" s="40">
      <c r="B96" s="58" t="n"/>
      <c r="C96" s="58" t="n"/>
      <c r="D96" s="58" t="n"/>
      <c r="E96" s="60" t="n"/>
      <c r="F96" s="60" t="n"/>
      <c r="G96" s="60" t="n"/>
      <c r="H96" s="60" t="n"/>
      <c r="I96" s="59" t="n"/>
      <c r="J96" s="59" t="n"/>
      <c r="K96" s="59" t="n"/>
      <c r="L96" s="59" t="n"/>
      <c r="M96" s="59" t="n"/>
      <c r="N96" s="59" t="n"/>
      <c r="O96" s="58" t="n"/>
    </row>
    <row r="97" ht="15" customHeight="1" s="40">
      <c r="B97" s="58" t="n"/>
      <c r="C97" s="58" t="n"/>
      <c r="D97" s="58" t="n"/>
      <c r="E97" s="60" t="n"/>
      <c r="F97" s="60" t="n"/>
      <c r="G97" s="60" t="n"/>
      <c r="H97" s="60" t="n"/>
      <c r="I97" s="59" t="n"/>
      <c r="J97" s="59" t="n"/>
      <c r="K97" s="59" t="n"/>
      <c r="L97" s="59" t="n"/>
      <c r="M97" s="59" t="n"/>
      <c r="N97" s="59" t="n"/>
      <c r="O97" s="58" t="n"/>
    </row>
    <row r="98" ht="15" customHeight="1" s="40">
      <c r="B98" s="58" t="n"/>
      <c r="C98" s="58" t="n"/>
      <c r="D98" s="58" t="n"/>
      <c r="E98" s="60" t="n"/>
      <c r="F98" s="60" t="n"/>
      <c r="G98" s="60" t="n"/>
      <c r="H98" s="60" t="n"/>
      <c r="I98" s="59" t="n"/>
      <c r="J98" s="59" t="n"/>
      <c r="K98" s="59" t="n"/>
      <c r="L98" s="59" t="n"/>
      <c r="M98" s="59" t="n"/>
      <c r="N98" s="59" t="n"/>
      <c r="O98" s="58" t="n"/>
    </row>
    <row r="99" ht="15" customHeight="1" s="40">
      <c r="B99" s="58" t="n"/>
      <c r="C99" s="58" t="n"/>
      <c r="D99" s="58" t="n"/>
      <c r="E99" s="60" t="n"/>
      <c r="F99" s="60" t="n"/>
      <c r="G99" s="60" t="n"/>
      <c r="H99" s="60" t="n"/>
      <c r="I99" s="59" t="n"/>
      <c r="J99" s="59" t="n"/>
      <c r="K99" s="59" t="n"/>
      <c r="L99" s="59" t="n"/>
      <c r="M99" s="59" t="n"/>
      <c r="N99" s="59" t="n"/>
      <c r="O99" s="58" t="n"/>
    </row>
    <row r="100" ht="15" customHeight="1" s="40">
      <c r="B100" s="58" t="n"/>
      <c r="C100" s="58" t="n"/>
      <c r="D100" s="58" t="n"/>
      <c r="E100" s="60" t="n"/>
      <c r="F100" s="60" t="n"/>
      <c r="G100" s="60" t="n"/>
      <c r="H100" s="60" t="n"/>
      <c r="I100" s="59" t="n"/>
      <c r="J100" s="59" t="n"/>
      <c r="K100" s="59" t="n"/>
      <c r="L100" s="59" t="n"/>
      <c r="M100" s="59" t="n"/>
      <c r="N100" s="59" t="n"/>
      <c r="O100" s="58" t="n"/>
    </row>
    <row r="101" ht="15" customHeight="1" s="40">
      <c r="B101" s="58" t="n"/>
      <c r="C101" s="58" t="n"/>
      <c r="D101" s="58" t="n"/>
      <c r="E101" s="60" t="n"/>
      <c r="F101" s="60" t="n"/>
      <c r="G101" s="60" t="n"/>
      <c r="H101" s="60" t="n"/>
      <c r="I101" s="59" t="n"/>
      <c r="J101" s="59" t="n"/>
      <c r="K101" s="59" t="n"/>
      <c r="L101" s="59" t="n"/>
      <c r="M101" s="59" t="n"/>
      <c r="N101" s="59" t="n"/>
      <c r="O101" s="58" t="n"/>
    </row>
    <row r="102" ht="15" customHeight="1" s="40">
      <c r="B102" s="58" t="n"/>
      <c r="C102" s="58" t="n"/>
      <c r="D102" s="58" t="n"/>
      <c r="E102" s="60" t="n"/>
      <c r="F102" s="60" t="n"/>
      <c r="G102" s="60" t="n"/>
      <c r="H102" s="60" t="n"/>
      <c r="I102" s="59" t="n"/>
      <c r="J102" s="59" t="n"/>
      <c r="K102" s="59" t="n"/>
      <c r="L102" s="59" t="n"/>
      <c r="M102" s="59" t="n"/>
      <c r="N102" s="59" t="n"/>
      <c r="O102" s="58" t="n"/>
    </row>
    <row r="103" ht="15" customHeight="1" s="40">
      <c r="B103" s="58" t="n"/>
      <c r="C103" s="58" t="n"/>
      <c r="D103" s="58" t="n"/>
      <c r="E103" s="60" t="n"/>
      <c r="F103" s="60" t="n"/>
      <c r="G103" s="60" t="n"/>
      <c r="H103" s="60" t="n"/>
      <c r="I103" s="59" t="n"/>
      <c r="J103" s="59" t="n"/>
      <c r="K103" s="59" t="n"/>
      <c r="L103" s="59" t="n"/>
      <c r="M103" s="59" t="n"/>
      <c r="N103" s="59" t="n"/>
      <c r="O103" s="58" t="n"/>
    </row>
    <row r="104" ht="15" customHeight="1" s="40">
      <c r="B104" s="58" t="n"/>
      <c r="C104" s="58" t="n"/>
      <c r="D104" s="58" t="n"/>
      <c r="E104" s="60" t="n"/>
      <c r="F104" s="60" t="n"/>
      <c r="G104" s="60" t="n"/>
      <c r="H104" s="60" t="n"/>
      <c r="I104" s="59" t="n"/>
      <c r="J104" s="59" t="n"/>
      <c r="K104" s="59" t="n"/>
      <c r="L104" s="59" t="n"/>
      <c r="M104" s="59" t="n"/>
      <c r="N104" s="59" t="n"/>
      <c r="O104" s="58" t="n"/>
    </row>
    <row r="105" ht="15" customHeight="1" s="40">
      <c r="B105" s="58" t="n"/>
      <c r="C105" s="58" t="n"/>
      <c r="D105" s="58" t="n"/>
      <c r="E105" s="60" t="n"/>
      <c r="F105" s="60" t="n"/>
      <c r="G105" s="60" t="n"/>
      <c r="H105" s="60" t="n"/>
      <c r="I105" s="59" t="n"/>
      <c r="J105" s="59" t="n"/>
      <c r="K105" s="59" t="n"/>
      <c r="L105" s="59" t="n"/>
      <c r="M105" s="59" t="n"/>
      <c r="N105" s="59" t="n"/>
      <c r="O105" s="58" t="n"/>
    </row>
    <row r="106" ht="15" customHeight="1" s="40">
      <c r="B106" s="58" t="n"/>
      <c r="C106" s="58" t="n"/>
      <c r="D106" s="58" t="n"/>
      <c r="E106" s="60" t="n"/>
      <c r="F106" s="60" t="n"/>
      <c r="G106" s="60" t="n"/>
      <c r="H106" s="60" t="n"/>
      <c r="I106" s="59" t="n"/>
      <c r="J106" s="59" t="n"/>
      <c r="K106" s="59" t="n"/>
      <c r="L106" s="59" t="n"/>
      <c r="M106" s="59" t="n"/>
      <c r="N106" s="59" t="n"/>
      <c r="O106" s="58" t="n"/>
    </row>
    <row r="107" ht="15" customHeight="1" s="40">
      <c r="B107" s="58" t="n"/>
      <c r="C107" s="58" t="n"/>
      <c r="D107" s="58" t="n"/>
      <c r="E107" s="60" t="n"/>
      <c r="F107" s="60" t="n"/>
      <c r="G107" s="60" t="n"/>
      <c r="H107" s="60" t="n"/>
      <c r="I107" s="59" t="n"/>
      <c r="J107" s="59" t="n"/>
      <c r="K107" s="59" t="n"/>
      <c r="L107" s="59" t="n"/>
      <c r="M107" s="59" t="n"/>
      <c r="N107" s="59" t="n"/>
      <c r="O107" s="58" t="n"/>
    </row>
    <row r="108" ht="15" customHeight="1" s="40">
      <c r="B108" s="58" t="n"/>
      <c r="C108" s="58" t="n"/>
      <c r="D108" s="58" t="n"/>
      <c r="E108" s="60" t="n"/>
      <c r="F108" s="60" t="n"/>
      <c r="G108" s="60" t="n"/>
      <c r="H108" s="60" t="n"/>
      <c r="I108" s="59" t="n"/>
      <c r="J108" s="59" t="n"/>
      <c r="K108" s="59" t="n"/>
      <c r="L108" s="59" t="n"/>
      <c r="M108" s="59" t="n"/>
      <c r="N108" s="59" t="n"/>
      <c r="O108" s="58" t="n"/>
    </row>
    <row r="109" ht="15" customHeight="1" s="40">
      <c r="B109" s="58" t="n"/>
      <c r="C109" s="58" t="n"/>
      <c r="D109" s="58" t="n"/>
      <c r="E109" s="60" t="n"/>
      <c r="F109" s="60" t="n"/>
      <c r="G109" s="60" t="n"/>
      <c r="H109" s="60" t="n"/>
      <c r="I109" s="59" t="n"/>
      <c r="J109" s="59" t="n"/>
      <c r="K109" s="59" t="n"/>
      <c r="L109" s="59" t="n"/>
      <c r="M109" s="59" t="n"/>
      <c r="N109" s="59" t="n"/>
      <c r="O109" s="58" t="n"/>
    </row>
    <row r="110" ht="15" customHeight="1" s="40">
      <c r="B110" s="58" t="n"/>
      <c r="C110" s="58" t="n"/>
      <c r="D110" s="58" t="n"/>
      <c r="E110" s="60" t="n"/>
      <c r="F110" s="60" t="n"/>
      <c r="G110" s="60" t="n"/>
      <c r="H110" s="60" t="n"/>
      <c r="I110" s="59" t="n"/>
      <c r="J110" s="59" t="n"/>
      <c r="K110" s="59" t="n"/>
      <c r="L110" s="59" t="n"/>
      <c r="M110" s="59" t="n"/>
      <c r="N110" s="59" t="n"/>
      <c r="O110" s="58" t="n"/>
    </row>
    <row r="111" ht="15" customHeight="1" s="40">
      <c r="B111" s="58" t="n"/>
      <c r="C111" s="58" t="n"/>
      <c r="D111" s="58" t="n"/>
      <c r="E111" s="60" t="n"/>
      <c r="F111" s="60" t="n"/>
      <c r="G111" s="60" t="n"/>
      <c r="H111" s="60" t="n"/>
      <c r="I111" s="59" t="n"/>
      <c r="J111" s="59" t="n"/>
      <c r="K111" s="59" t="n"/>
      <c r="L111" s="59" t="n"/>
      <c r="M111" s="59" t="n"/>
      <c r="N111" s="59" t="n"/>
      <c r="O111" s="58" t="n"/>
    </row>
    <row r="112" ht="15" customHeight="1" s="40">
      <c r="B112" s="58" t="n"/>
      <c r="C112" s="58" t="n"/>
      <c r="D112" s="58" t="n"/>
      <c r="E112" s="60" t="n"/>
      <c r="F112" s="60" t="n"/>
      <c r="G112" s="60" t="n"/>
      <c r="H112" s="60" t="n"/>
      <c r="I112" s="59" t="n"/>
      <c r="J112" s="59" t="n"/>
      <c r="K112" s="59" t="n"/>
      <c r="L112" s="59" t="n"/>
      <c r="M112" s="59" t="n"/>
      <c r="N112" s="59" t="n"/>
      <c r="O112" s="58" t="n"/>
    </row>
    <row r="113" ht="15" customHeight="1" s="40">
      <c r="B113" s="58" t="n"/>
      <c r="C113" s="58" t="n"/>
      <c r="D113" s="58" t="n"/>
      <c r="E113" s="60" t="n"/>
      <c r="F113" s="60" t="n"/>
      <c r="G113" s="60" t="n"/>
      <c r="H113" s="60" t="n"/>
      <c r="I113" s="59" t="n"/>
      <c r="J113" s="59" t="n"/>
      <c r="K113" s="59" t="n"/>
      <c r="L113" s="59" t="n"/>
      <c r="M113" s="59" t="n"/>
      <c r="N113" s="59" t="n"/>
      <c r="O113" s="58" t="n"/>
    </row>
    <row r="114" ht="15" customHeight="1" s="40">
      <c r="B114" s="58" t="n"/>
      <c r="C114" s="58" t="n"/>
      <c r="D114" s="58" t="n"/>
      <c r="E114" s="60" t="n"/>
      <c r="F114" s="60" t="n"/>
      <c r="G114" s="60" t="n"/>
      <c r="H114" s="60" t="n"/>
      <c r="I114" s="59" t="n"/>
      <c r="J114" s="59" t="n"/>
      <c r="K114" s="59" t="n"/>
      <c r="L114" s="59" t="n"/>
      <c r="M114" s="59" t="n"/>
      <c r="N114" s="59" t="n"/>
      <c r="O114" s="58" t="n"/>
    </row>
    <row r="115" ht="15" customHeight="1" s="40">
      <c r="B115" s="58" t="n"/>
      <c r="C115" s="58" t="n"/>
      <c r="D115" s="58" t="n"/>
      <c r="E115" s="60" t="n"/>
      <c r="F115" s="60" t="n"/>
      <c r="G115" s="60" t="n"/>
      <c r="H115" s="60" t="n"/>
      <c r="I115" s="59" t="n"/>
      <c r="J115" s="59" t="n"/>
      <c r="K115" s="59" t="n"/>
      <c r="L115" s="59" t="n"/>
      <c r="M115" s="59" t="n"/>
      <c r="N115" s="59" t="n"/>
      <c r="O115" s="58" t="n"/>
    </row>
    <row r="116" ht="15" customHeight="1" s="40">
      <c r="B116" s="58" t="n"/>
      <c r="C116" s="58" t="n"/>
      <c r="D116" s="58" t="n"/>
      <c r="E116" s="60" t="n"/>
      <c r="F116" s="60" t="n"/>
      <c r="G116" s="60" t="n"/>
      <c r="H116" s="60" t="n"/>
      <c r="I116" s="59" t="n"/>
      <c r="J116" s="59" t="n"/>
      <c r="K116" s="59" t="n"/>
      <c r="L116" s="59" t="n"/>
      <c r="M116" s="59" t="n"/>
      <c r="N116" s="59" t="n"/>
      <c r="O116" s="58" t="n"/>
    </row>
    <row r="117" ht="15" customHeight="1" s="40">
      <c r="B117" s="58" t="n"/>
      <c r="C117" s="58" t="n"/>
      <c r="D117" s="58" t="n"/>
      <c r="E117" s="60" t="n"/>
      <c r="F117" s="60" t="n"/>
      <c r="G117" s="60" t="n"/>
      <c r="H117" s="60" t="n"/>
      <c r="I117" s="59" t="n"/>
      <c r="J117" s="59" t="n"/>
      <c r="K117" s="59" t="n"/>
      <c r="L117" s="59" t="n"/>
      <c r="M117" s="59" t="n"/>
      <c r="N117" s="59" t="n"/>
      <c r="O117" s="58" t="n"/>
    </row>
    <row r="118" ht="15" customHeight="1" s="40">
      <c r="B118" s="58" t="n"/>
      <c r="C118" s="58" t="n"/>
      <c r="D118" s="58" t="n"/>
      <c r="E118" s="60" t="n"/>
      <c r="F118" s="60" t="n"/>
      <c r="G118" s="60" t="n"/>
      <c r="H118" s="60" t="n"/>
      <c r="I118" s="59" t="n"/>
      <c r="J118" s="59" t="n"/>
      <c r="K118" s="59" t="n"/>
      <c r="L118" s="59" t="n"/>
      <c r="M118" s="59" t="n"/>
      <c r="N118" s="59" t="n"/>
      <c r="O118" s="58" t="n"/>
    </row>
    <row r="119" ht="15" customHeight="1" s="40">
      <c r="B119" s="58" t="n"/>
      <c r="C119" s="58" t="n"/>
      <c r="D119" s="58" t="n"/>
      <c r="E119" s="60" t="n"/>
      <c r="F119" s="60" t="n"/>
      <c r="G119" s="60" t="n"/>
      <c r="H119" s="60" t="n"/>
      <c r="I119" s="59" t="n"/>
      <c r="J119" s="59" t="n"/>
      <c r="K119" s="59" t="n"/>
      <c r="L119" s="59" t="n"/>
      <c r="M119" s="59" t="n"/>
      <c r="N119" s="59" t="n"/>
      <c r="O119" s="58" t="n"/>
    </row>
    <row r="120" ht="15" customHeight="1" s="40">
      <c r="B120" s="58" t="n"/>
      <c r="C120" s="58" t="n"/>
      <c r="D120" s="58" t="n"/>
      <c r="E120" s="60" t="n"/>
      <c r="F120" s="60" t="n"/>
      <c r="G120" s="60" t="n"/>
      <c r="H120" s="60" t="n"/>
      <c r="I120" s="59" t="n"/>
      <c r="J120" s="59" t="n"/>
      <c r="K120" s="59" t="n"/>
      <c r="L120" s="59" t="n"/>
      <c r="M120" s="59" t="n"/>
      <c r="N120" s="59" t="n"/>
      <c r="O120" s="58" t="n"/>
    </row>
    <row r="121" ht="15" customHeight="1" s="40">
      <c r="B121" s="58" t="n"/>
      <c r="C121" s="58" t="n"/>
      <c r="D121" s="58" t="n"/>
      <c r="E121" s="60" t="n"/>
      <c r="F121" s="60" t="n"/>
      <c r="G121" s="60" t="n"/>
      <c r="H121" s="60" t="n"/>
      <c r="I121" s="59" t="n"/>
      <c r="J121" s="59" t="n"/>
      <c r="K121" s="59" t="n"/>
      <c r="L121" s="59" t="n"/>
      <c r="M121" s="59" t="n"/>
      <c r="N121" s="59" t="n"/>
      <c r="O121" s="58" t="n"/>
    </row>
    <row r="122" ht="15" customHeight="1" s="40">
      <c r="B122" s="58" t="n"/>
      <c r="C122" s="58" t="n"/>
      <c r="D122" s="58" t="n"/>
      <c r="E122" s="60" t="n"/>
      <c r="F122" s="60" t="n"/>
      <c r="G122" s="60" t="n"/>
      <c r="H122" s="60" t="n"/>
      <c r="I122" s="59" t="n"/>
      <c r="J122" s="59" t="n"/>
      <c r="K122" s="59" t="n"/>
      <c r="L122" s="59" t="n"/>
      <c r="M122" s="59" t="n"/>
      <c r="N122" s="59" t="n"/>
      <c r="O122" s="58" t="n"/>
    </row>
    <row r="123" ht="15" customHeight="1" s="40">
      <c r="B123" s="58" t="n"/>
      <c r="C123" s="58" t="n"/>
      <c r="D123" s="58" t="n"/>
      <c r="E123" s="60" t="n"/>
      <c r="F123" s="60" t="n"/>
      <c r="G123" s="60" t="n"/>
      <c r="H123" s="60" t="n"/>
      <c r="I123" s="59" t="n"/>
      <c r="J123" s="59" t="n"/>
      <c r="K123" s="59" t="n"/>
      <c r="L123" s="59" t="n"/>
      <c r="M123" s="59" t="n"/>
      <c r="N123" s="59" t="n"/>
      <c r="O123" s="58" t="n"/>
    </row>
    <row r="124" ht="15" customHeight="1" s="40">
      <c r="B124" s="58" t="n"/>
      <c r="C124" s="58" t="n"/>
      <c r="D124" s="58" t="n"/>
      <c r="E124" s="60" t="n"/>
      <c r="F124" s="60" t="n"/>
      <c r="G124" s="60" t="n"/>
      <c r="H124" s="60" t="n"/>
      <c r="I124" s="59" t="n"/>
      <c r="J124" s="59" t="n"/>
      <c r="K124" s="59" t="n"/>
      <c r="L124" s="59" t="n"/>
      <c r="M124" s="59" t="n"/>
      <c r="N124" s="59" t="n"/>
      <c r="O124" s="58" t="n"/>
    </row>
    <row r="125" ht="15" customHeight="1" s="40">
      <c r="B125" s="58" t="n"/>
      <c r="C125" s="58" t="n"/>
      <c r="D125" s="58" t="n"/>
      <c r="E125" s="60" t="n"/>
      <c r="F125" s="60" t="n"/>
      <c r="G125" s="60" t="n"/>
      <c r="H125" s="60" t="n"/>
      <c r="I125" s="59" t="n"/>
      <c r="J125" s="59" t="n"/>
      <c r="K125" s="59" t="n"/>
      <c r="L125" s="59" t="n"/>
      <c r="M125" s="59" t="n"/>
      <c r="N125" s="59" t="n"/>
      <c r="O125" s="58" t="n"/>
    </row>
    <row r="126" ht="15" customHeight="1" s="40">
      <c r="B126" s="58" t="n"/>
      <c r="C126" s="58" t="n"/>
      <c r="D126" s="58" t="n"/>
      <c r="E126" s="60" t="n"/>
      <c r="F126" s="60" t="n"/>
      <c r="G126" s="60" t="n"/>
      <c r="H126" s="60" t="n"/>
      <c r="I126" s="59" t="n"/>
      <c r="J126" s="59" t="n"/>
      <c r="K126" s="59" t="n"/>
      <c r="L126" s="59" t="n"/>
      <c r="M126" s="59" t="n"/>
      <c r="N126" s="59" t="n"/>
      <c r="O126" s="58" t="n"/>
    </row>
    <row r="127" ht="15" customHeight="1" s="40">
      <c r="B127" s="58" t="n"/>
      <c r="C127" s="58" t="n"/>
      <c r="D127" s="58" t="n"/>
      <c r="E127" s="60" t="n"/>
      <c r="F127" s="60" t="n"/>
      <c r="G127" s="60" t="n"/>
      <c r="H127" s="60" t="n"/>
      <c r="I127" s="59" t="n"/>
      <c r="J127" s="59" t="n"/>
      <c r="K127" s="59" t="n"/>
      <c r="L127" s="59" t="n"/>
      <c r="M127" s="59" t="n"/>
      <c r="N127" s="59" t="n"/>
      <c r="O127" s="58" t="n"/>
    </row>
    <row r="128" ht="15" customHeight="1" s="40">
      <c r="B128" s="58" t="n"/>
      <c r="C128" s="58" t="n"/>
      <c r="D128" s="58" t="n"/>
      <c r="E128" s="60" t="n"/>
      <c r="F128" s="60" t="n"/>
      <c r="G128" s="60" t="n"/>
      <c r="H128" s="60" t="n"/>
      <c r="I128" s="59" t="n"/>
      <c r="J128" s="59" t="n"/>
      <c r="K128" s="59" t="n"/>
      <c r="L128" s="59" t="n"/>
      <c r="M128" s="59" t="n"/>
      <c r="N128" s="59" t="n"/>
      <c r="O128" s="58" t="n"/>
    </row>
    <row r="129" ht="15" customHeight="1" s="40">
      <c r="B129" s="58" t="n"/>
      <c r="C129" s="58" t="n"/>
      <c r="D129" s="58" t="n"/>
      <c r="E129" s="60" t="n"/>
      <c r="F129" s="60" t="n"/>
      <c r="G129" s="60" t="n"/>
      <c r="H129" s="60" t="n"/>
      <c r="I129" s="59" t="n"/>
      <c r="J129" s="59" t="n"/>
      <c r="K129" s="59" t="n"/>
      <c r="L129" s="59" t="n"/>
      <c r="M129" s="59" t="n"/>
      <c r="N129" s="59" t="n"/>
      <c r="O129" s="58" t="n"/>
    </row>
    <row r="130" ht="15" customHeight="1" s="40">
      <c r="B130" s="58" t="n"/>
      <c r="C130" s="58" t="n"/>
      <c r="D130" s="58" t="n"/>
      <c r="E130" s="60" t="n"/>
      <c r="F130" s="60" t="n"/>
      <c r="G130" s="60" t="n"/>
      <c r="H130" s="60" t="n"/>
      <c r="I130" s="59" t="n"/>
      <c r="J130" s="59" t="n"/>
      <c r="K130" s="59" t="n"/>
      <c r="L130" s="59" t="n"/>
      <c r="M130" s="59" t="n"/>
      <c r="N130" s="59" t="n"/>
      <c r="O130" s="58" t="n"/>
    </row>
    <row r="131" ht="15" customHeight="1" s="40">
      <c r="B131" s="58" t="n"/>
      <c r="C131" s="58" t="n"/>
      <c r="D131" s="58" t="n"/>
      <c r="E131" s="60" t="n"/>
      <c r="F131" s="60" t="n"/>
      <c r="G131" s="60" t="n"/>
      <c r="H131" s="60" t="n"/>
      <c r="I131" s="59" t="n"/>
      <c r="J131" s="59" t="n"/>
      <c r="K131" s="59" t="n"/>
      <c r="L131" s="59" t="n"/>
      <c r="M131" s="59" t="n"/>
      <c r="N131" s="59" t="n"/>
      <c r="O131" s="58" t="n"/>
    </row>
    <row r="132" ht="15" customHeight="1" s="40">
      <c r="B132" s="58" t="n"/>
      <c r="C132" s="58" t="n"/>
      <c r="D132" s="58" t="n"/>
      <c r="E132" s="60" t="n"/>
      <c r="F132" s="60" t="n"/>
      <c r="G132" s="60" t="n"/>
      <c r="H132" s="60" t="n"/>
      <c r="I132" s="59" t="n"/>
      <c r="J132" s="59" t="n"/>
      <c r="K132" s="59" t="n"/>
      <c r="L132" s="59" t="n"/>
      <c r="M132" s="59" t="n"/>
      <c r="N132" s="59" t="n"/>
      <c r="O132" s="58" t="n"/>
    </row>
    <row r="133" ht="15" customHeight="1" s="40">
      <c r="B133" s="58" t="n"/>
      <c r="C133" s="58" t="n"/>
      <c r="D133" s="58" t="n"/>
      <c r="E133" s="60" t="n"/>
      <c r="F133" s="60" t="n"/>
      <c r="G133" s="60" t="n"/>
      <c r="H133" s="60" t="n"/>
      <c r="I133" s="59" t="n"/>
      <c r="J133" s="59" t="n"/>
      <c r="K133" s="59" t="n"/>
      <c r="L133" s="59" t="n"/>
      <c r="M133" s="59" t="n"/>
      <c r="N133" s="59" t="n"/>
      <c r="O133" s="58" t="n"/>
    </row>
    <row r="134" ht="15" customHeight="1" s="40">
      <c r="B134" s="58" t="n"/>
      <c r="C134" s="58" t="n"/>
      <c r="D134" s="58" t="n"/>
      <c r="E134" s="60" t="n"/>
      <c r="F134" s="60" t="n"/>
      <c r="G134" s="60" t="n"/>
      <c r="H134" s="60" t="n"/>
      <c r="I134" s="59" t="n"/>
      <c r="J134" s="59" t="n"/>
      <c r="K134" s="59" t="n"/>
      <c r="L134" s="59" t="n"/>
      <c r="M134" s="59" t="n"/>
      <c r="N134" s="59" t="n"/>
      <c r="O134" s="58" t="n"/>
    </row>
    <row r="135" ht="15" customHeight="1" s="40">
      <c r="B135" s="58" t="n"/>
      <c r="C135" s="58" t="n"/>
      <c r="D135" s="58" t="n"/>
      <c r="E135" s="60" t="n"/>
      <c r="F135" s="60" t="n"/>
      <c r="G135" s="60" t="n"/>
      <c r="H135" s="60" t="n"/>
      <c r="I135" s="59" t="n"/>
      <c r="J135" s="59" t="n"/>
      <c r="K135" s="59" t="n"/>
      <c r="L135" s="59" t="n"/>
      <c r="M135" s="59" t="n"/>
      <c r="N135" s="59" t="n"/>
      <c r="O135" s="58" t="n"/>
    </row>
    <row r="136" ht="15" customHeight="1" s="40">
      <c r="B136" s="58" t="n"/>
      <c r="C136" s="58" t="n"/>
      <c r="D136" s="58" t="n"/>
      <c r="E136" s="60" t="n"/>
      <c r="F136" s="60" t="n"/>
      <c r="G136" s="60" t="n"/>
      <c r="H136" s="60" t="n"/>
      <c r="I136" s="59" t="n"/>
      <c r="J136" s="59" t="n"/>
      <c r="K136" s="59" t="n"/>
      <c r="L136" s="59" t="n"/>
      <c r="M136" s="59" t="n"/>
      <c r="N136" s="59" t="n"/>
      <c r="O136" s="58" t="n"/>
    </row>
    <row r="137" ht="15" customHeight="1" s="40">
      <c r="B137" s="58" t="n"/>
      <c r="C137" s="58" t="n"/>
      <c r="D137" s="58" t="n"/>
      <c r="E137" s="60" t="n"/>
      <c r="F137" s="60" t="n"/>
      <c r="G137" s="60" t="n"/>
      <c r="H137" s="60" t="n"/>
      <c r="I137" s="59" t="n"/>
      <c r="J137" s="59" t="n"/>
      <c r="K137" s="59" t="n"/>
      <c r="L137" s="59" t="n"/>
      <c r="M137" s="59" t="n"/>
      <c r="N137" s="59" t="n"/>
      <c r="O137" s="58" t="n"/>
    </row>
    <row r="138" ht="15" customHeight="1" s="40">
      <c r="B138" s="58" t="n"/>
      <c r="C138" s="58" t="n"/>
      <c r="D138" s="58" t="n"/>
      <c r="E138" s="60" t="n"/>
      <c r="F138" s="60" t="n"/>
      <c r="G138" s="60" t="n"/>
      <c r="H138" s="60" t="n"/>
      <c r="I138" s="59" t="n"/>
      <c r="J138" s="59" t="n"/>
      <c r="K138" s="59" t="n"/>
      <c r="L138" s="59" t="n"/>
      <c r="M138" s="59" t="n"/>
      <c r="N138" s="59" t="n"/>
      <c r="O138" s="58" t="n"/>
    </row>
    <row r="139" ht="15" customHeight="1" s="40">
      <c r="B139" s="58" t="n"/>
      <c r="C139" s="58" t="n"/>
      <c r="D139" s="58" t="n"/>
      <c r="E139" s="60" t="n"/>
      <c r="F139" s="60" t="n"/>
      <c r="G139" s="60" t="n"/>
      <c r="H139" s="60" t="n"/>
      <c r="I139" s="59" t="n"/>
      <c r="J139" s="59" t="n"/>
      <c r="K139" s="59" t="n"/>
      <c r="L139" s="59" t="n"/>
      <c r="M139" s="59" t="n"/>
      <c r="N139" s="59" t="n"/>
      <c r="O139" s="58" t="n"/>
    </row>
    <row r="140" ht="15" customHeight="1" s="40">
      <c r="B140" s="58" t="n"/>
      <c r="C140" s="58" t="n"/>
      <c r="D140" s="58" t="n"/>
      <c r="E140" s="60" t="n"/>
      <c r="F140" s="60" t="n"/>
      <c r="G140" s="60" t="n"/>
      <c r="H140" s="60" t="n"/>
      <c r="I140" s="59" t="n"/>
      <c r="J140" s="59" t="n"/>
      <c r="K140" s="59" t="n"/>
      <c r="L140" s="59" t="n"/>
      <c r="M140" s="59" t="n"/>
      <c r="N140" s="59" t="n"/>
      <c r="O140" s="58" t="n"/>
    </row>
    <row r="141" ht="15" customHeight="1" s="40">
      <c r="B141" s="58" t="n"/>
      <c r="C141" s="58" t="n"/>
      <c r="D141" s="58" t="n"/>
      <c r="E141" s="60" t="n"/>
      <c r="F141" s="60" t="n"/>
      <c r="G141" s="60" t="n"/>
      <c r="H141" s="60" t="n"/>
      <c r="I141" s="59" t="n"/>
      <c r="J141" s="59" t="n"/>
      <c r="K141" s="59" t="n"/>
      <c r="L141" s="59" t="n"/>
      <c r="M141" s="59" t="n"/>
      <c r="N141" s="59" t="n"/>
      <c r="O141" s="58" t="n"/>
    </row>
    <row r="142" ht="15" customHeight="1" s="40">
      <c r="B142" s="58" t="n"/>
      <c r="C142" s="58" t="n"/>
      <c r="D142" s="58" t="n"/>
      <c r="E142" s="60" t="n"/>
      <c r="F142" s="60" t="n"/>
      <c r="G142" s="60" t="n"/>
      <c r="H142" s="60" t="n"/>
      <c r="I142" s="59" t="n"/>
      <c r="J142" s="59" t="n"/>
      <c r="K142" s="59" t="n"/>
      <c r="L142" s="59" t="n"/>
      <c r="M142" s="59" t="n"/>
      <c r="N142" s="59" t="n"/>
      <c r="O142" s="58" t="n"/>
    </row>
    <row r="143" ht="15" customHeight="1" s="40">
      <c r="B143" s="58" t="n"/>
      <c r="C143" s="58" t="n"/>
      <c r="D143" s="58" t="n"/>
      <c r="E143" s="60" t="n"/>
      <c r="F143" s="60" t="n"/>
      <c r="G143" s="60" t="n"/>
      <c r="H143" s="60" t="n"/>
      <c r="I143" s="59" t="n"/>
      <c r="J143" s="59" t="n"/>
      <c r="K143" s="59" t="n"/>
      <c r="L143" s="59" t="n"/>
      <c r="M143" s="59" t="n"/>
      <c r="N143" s="59" t="n"/>
      <c r="O143" s="58" t="n"/>
    </row>
    <row r="144" ht="15" customHeight="1" s="40">
      <c r="B144" s="58" t="n"/>
      <c r="C144" s="58" t="n"/>
      <c r="D144" s="58" t="n"/>
      <c r="E144" s="60" t="n"/>
      <c r="F144" s="60" t="n"/>
      <c r="G144" s="60" t="n"/>
      <c r="H144" s="60" t="n"/>
      <c r="I144" s="59" t="n"/>
      <c r="J144" s="59" t="n"/>
      <c r="K144" s="59" t="n"/>
      <c r="L144" s="59" t="n"/>
      <c r="M144" s="59" t="n"/>
      <c r="N144" s="59" t="n"/>
      <c r="O144" s="58" t="n"/>
    </row>
    <row r="145" ht="15" customHeight="1" s="40">
      <c r="B145" s="58" t="n"/>
      <c r="C145" s="58" t="n"/>
      <c r="D145" s="58" t="n"/>
      <c r="E145" s="60" t="n"/>
      <c r="F145" s="60" t="n"/>
      <c r="G145" s="60" t="n"/>
      <c r="H145" s="60" t="n"/>
      <c r="I145" s="59" t="n"/>
      <c r="J145" s="59" t="n"/>
      <c r="K145" s="59" t="n"/>
      <c r="L145" s="59" t="n"/>
      <c r="M145" s="59" t="n"/>
      <c r="N145" s="59" t="n"/>
      <c r="O145" s="58" t="n"/>
    </row>
    <row r="146" ht="15" customHeight="1" s="40">
      <c r="B146" s="58" t="n"/>
      <c r="C146" s="58" t="n"/>
      <c r="D146" s="58" t="n"/>
      <c r="E146" s="60" t="n"/>
      <c r="F146" s="60" t="n"/>
      <c r="G146" s="60" t="n"/>
      <c r="H146" s="60" t="n"/>
      <c r="I146" s="59" t="n"/>
      <c r="J146" s="59" t="n"/>
      <c r="K146" s="59" t="n"/>
      <c r="L146" s="59" t="n"/>
      <c r="M146" s="59" t="n"/>
      <c r="N146" s="59" t="n"/>
      <c r="O146" s="58" t="n"/>
    </row>
    <row r="147" ht="15" customHeight="1" s="40">
      <c r="B147" s="58" t="n"/>
      <c r="C147" s="58" t="n"/>
      <c r="D147" s="58" t="n"/>
      <c r="E147" s="60" t="n"/>
      <c r="F147" s="60" t="n"/>
      <c r="G147" s="60" t="n"/>
      <c r="H147" s="60" t="n"/>
      <c r="I147" s="59" t="n"/>
      <c r="J147" s="59" t="n"/>
      <c r="K147" s="59" t="n"/>
      <c r="L147" s="59" t="n"/>
      <c r="M147" s="59" t="n"/>
      <c r="N147" s="59" t="n"/>
      <c r="O147" s="58" t="n"/>
    </row>
    <row r="148" ht="15" customHeight="1" s="40">
      <c r="B148" s="58" t="n"/>
      <c r="C148" s="58" t="n"/>
      <c r="D148" s="58" t="n"/>
      <c r="E148" s="60" t="n"/>
      <c r="F148" s="60" t="n"/>
      <c r="G148" s="60" t="n"/>
      <c r="H148" s="60" t="n"/>
      <c r="I148" s="59" t="n"/>
      <c r="J148" s="59" t="n"/>
      <c r="K148" s="59" t="n"/>
      <c r="L148" s="59" t="n"/>
      <c r="M148" s="59" t="n"/>
      <c r="N148" s="59" t="n"/>
      <c r="O148" s="58" t="n"/>
    </row>
    <row r="149" ht="15" customHeight="1" s="40">
      <c r="B149" s="58" t="n"/>
      <c r="C149" s="58" t="n"/>
      <c r="D149" s="58" t="n"/>
      <c r="E149" s="60" t="n"/>
      <c r="F149" s="60" t="n"/>
      <c r="G149" s="60" t="n"/>
      <c r="H149" s="60" t="n"/>
      <c r="I149" s="59" t="n"/>
      <c r="J149" s="59" t="n"/>
      <c r="K149" s="59" t="n"/>
      <c r="L149" s="59" t="n"/>
      <c r="M149" s="59" t="n"/>
      <c r="N149" s="59" t="n"/>
      <c r="O149" s="58" t="n"/>
    </row>
    <row r="150" ht="15" customHeight="1" s="40">
      <c r="B150" s="58" t="n"/>
      <c r="C150" s="58" t="n"/>
      <c r="D150" s="58" t="n"/>
      <c r="E150" s="60" t="n"/>
      <c r="F150" s="60" t="n"/>
      <c r="G150" s="60" t="n"/>
      <c r="H150" s="60" t="n"/>
      <c r="I150" s="59" t="n"/>
      <c r="J150" s="59" t="n"/>
      <c r="K150" s="59" t="n"/>
      <c r="L150" s="59" t="n"/>
      <c r="M150" s="59" t="n"/>
      <c r="N150" s="59" t="n"/>
      <c r="O150" s="58" t="n"/>
    </row>
    <row r="152" ht="15" customHeight="1" s="40">
      <c r="B152" s="61" t="inlineStr">
        <is>
          <t>Beispielzeile — vor dem Senden löschen</t>
        </is>
      </c>
    </row>
    <row r="153" ht="15" customHeight="1" s="40">
      <c r="B153" s="62" t="inlineStr">
        <is>
          <t>P1</t>
        </is>
      </c>
      <c r="C153" s="62" t="inlineStr">
        <is>
          <t>A</t>
        </is>
      </c>
      <c r="D153" s="62" t="inlineStr">
        <is>
          <t>2026-03</t>
        </is>
      </c>
      <c r="E153" s="64" t="n">
        <v>28000</v>
      </c>
      <c r="F153" s="64" t="n">
        <v>700</v>
      </c>
      <c r="G153" s="64" t="n">
        <v>1600</v>
      </c>
      <c r="H153" s="64" t="n">
        <v>16000</v>
      </c>
      <c r="I153" s="63" t="n">
        <v>20</v>
      </c>
      <c r="J153" s="63" t="n">
        <v>18</v>
      </c>
      <c r="K153" s="63" t="n">
        <v>19</v>
      </c>
      <c r="L153" s="63" t="n">
        <v>4</v>
      </c>
      <c r="M153" s="63" t="n">
        <v>360</v>
      </c>
      <c r="N153" s="63" t="n">
        <v>35</v>
      </c>
      <c r="O153" s="62" t="inlineStr">
        <is>
          <t>1.5</t>
        </is>
      </c>
    </row>
    <row r="155" ht="15" customHeight="1" s="40">
      <c r="B155" s="52" t="inlineStr">
        <is>
          <t>Diese Beispielzeile steht ausserhalb des Erfassungsbereichs (Zeilen 7 bis 150) und wird von der Prüfung nicht mitgerechnet. Bitte trotzdem vor dem Senden löschen.</t>
        </is>
      </c>
    </row>
    <row r="156" ht="15" customHeight="1" s="40">
      <c r="B156" s="52" t="inlineStr">
        <is>
          <t>M3 · Der Feldname jahr_monat ist identisch zu SOG-AL-MIN-2.0 (eine Zeile pro Arzt, Standort und Kalendermonat).</t>
        </is>
      </c>
    </row>
    <row r="157" ht="15" customHeight="1" s="40">
      <c r="B157" s="52" t="inlineStr">
        <is>
          <t>M4 · Abgrenzung wie C15: ohne AA.25, AA.30, Dringlichkeit und Notfall, ohne Nicht-OKP, ohne Pauschalenanteile, ohne technische Leistung.</t>
        </is>
      </c>
    </row>
    <row r="158" ht="15" customHeight="1" s="40">
      <c r="B158" s="52" t="inlineStr">
        <is>
          <t>M9 · Dies ist im Auswertungsprotokoll der Hauptnenner.</t>
        </is>
      </c>
    </row>
    <row r="159" ht="15" customHeight="1" s="40">
      <c r="B159" s="52" t="inlineStr">
        <is>
          <t>Warum dieses Blatt: Die Höchstgrenze von 1'577 AL-Taxpunkten wirkt als Durchschnitt über einen Kalendermonat. Ein Halbjahresmittel glättet gerade die Monatsspitzen, auf die es rechtlich ankommt. Das Raster entspricht der Granularität des Minimalexports SOG-AL-MIN-2.0 und macht die Selbstauskunft mit den maschinellen Exporten rechnerisch vergleichbar.</t>
        </is>
      </c>
    </row>
    <row r="160" ht="15" customHeight="1" s="40">
      <c r="B160" s="52" t="inlineStr">
        <is>
          <t>Vorbereitet sind je Person sechs Zeilen für 2026-01 bis 2026-06 (Zeilen 7 bis 78, zwölf Personen). Der Monat 2026-07 ist freiwillig und kann als siebte Zeile je Person in den freien Zeilen bis Zeile 150 ergänzt werden; das Blatt 07_Pruefung rechnet den Bereich 7 bis 150.</t>
        </is>
      </c>
    </row>
    <row r="161" ht="15" customHeight="1" s="40">
      <c r="B161" s="52" t="inlineStr">
        <is>
          <t>Governance: Dieses Blatt ist ein protokolliertes Amendment zum am 14. August 2026 eingefrorenen Auswertungsprotokoll SOG-AL-AP-1.0 und im Änderungslogbuch SOG-AL-LOG zu führen (Prüfvermerk Ziffer 2.6).</t>
        </is>
      </c>
    </row>
    <row r="162" ht="15" customHeight="1" s="40">
      <c r="B162" s="52" t="inlineStr">
        <is>
          <t>Diese Fassung ist die Beta-Fassung vom 27. August 2026. Die drei in eckigen Klammern bezeichneten Angaben werden vor dem Versand vom 31. August 2026 eingesetzt.</t>
        </is>
      </c>
    </row>
  </sheetData>
  <dataValidations count="1">
    <dataValidation sqref="O7:O150" showDropDown="0" showInputMessage="0" showErrorMessage="0" allowBlank="1" type="list">
      <formula1>CL_tarifversion</formula1>
    </dataValidation>
  </dataValidations>
  <pageMargins left="0.75" right="0.75" top="1" bottom="1" header="0.5" footer="0.5"/>
  <pageSetup orientation="landscape" paperSize="1" fitToWidth="1"/>
  <headerFooter>
    <oddHeader/>
    <oddFooter>&amp;LSOG-AL-DS-1.3-C-DE · 03b_Monate&amp;R&amp;P / &amp;N</oddFooter>
    <evenHeader/>
    <evenFooter/>
    <firstHeader/>
    <firstFooter/>
  </headerFooter>
</worksheet>
</file>

<file path=xl/worksheets/sheet6.xml><?xml version="1.0" encoding="utf-8"?>
<worksheet xmlns="http://schemas.openxmlformats.org/spreadsheetml/2006/main">
  <sheetPr filterMode="0">
    <outlinePr summaryBelow="1" summaryRight="1"/>
    <pageSetUpPr fitToPage="1"/>
  </sheetPr>
  <dimension ref="B2:L113"/>
  <sheetViews>
    <sheetView showFormulas="0" showGridLines="0" showRowColHeaders="1" showZeros="1" rightToLeft="0" tabSelected="0" showOutlineSymbols="1" defaultGridColor="1"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baseColWidth="8" defaultColWidth="8.6796875" defaultRowHeight="15" customHeight="0" zeroHeight="0" outlineLevelRow="0"/>
  <cols>
    <col width="3" customWidth="1" style="39" min="1" max="1"/>
    <col width="17" customWidth="1" style="39" min="2" max="12"/>
  </cols>
  <sheetData>
    <row r="2" ht="18.55" customHeight="1" s="40">
      <c r="B2" s="41" t="inlineStr">
        <is>
          <t>Abschnitt D · Freiwillige Tagesangaben — 20 zusammenhängende Arbeitstage</t>
        </is>
      </c>
    </row>
    <row r="3" ht="15" customHeight="1" s="40">
      <c r="B3" s="42" t="inlineStr">
        <is>
          <t>SOG-AL-DS-1.3-C-DE · SOG · Erhebung AL-Höchstgrenze · Erfassungsmappe · Fassung 1.3 · Stand 27. August 2026</t>
        </is>
      </c>
    </row>
    <row r="5" ht="61.5" customHeight="1" s="40">
      <c r="B5" s="56" t="inlineStr">
        <is>
          <t>D1 · Kürzel der Praxis</t>
        </is>
      </c>
      <c r="C5" s="56" t="inlineStr">
        <is>
          <t>D2 · Kürzel der Person</t>
        </is>
      </c>
      <c r="D5" s="56" t="inlineStr">
        <is>
          <t>D3 · Datum</t>
        </is>
      </c>
      <c r="E5" s="56" t="inlineStr">
        <is>
          <t>D4 · AL-Taxpunkte des Tages, der Höchstgrenze unterliegend</t>
        </is>
      </c>
      <c r="F5" s="56" t="inlineStr">
        <is>
          <t>D5 · Davon Dringlichkeit und Notfall</t>
        </is>
      </c>
      <c r="G5" s="56" t="inlineStr">
        <is>
          <t>D6 · Patientenkontakte des Tages</t>
        </is>
      </c>
      <c r="H5" s="56" t="inlineStr">
        <is>
          <t>D7 · Unterschiedliche Patienten des Tages</t>
        </is>
      </c>
      <c r="I5" s="56" t="inlineStr">
        <is>
          <t>D8 · Sprechstunde gemäss Agenda geplant</t>
        </is>
      </c>
      <c r="J5" s="56" t="inlineStr">
        <is>
          <t>D9 · Operationstag</t>
        </is>
      </c>
      <c r="K5" s="56" t="inlineStr">
        <is>
          <t>D10 · Geplante Sprechstunden- und Operationsstunden des Tages</t>
        </is>
      </c>
      <c r="L5" s="56" t="inlineStr">
        <is>
          <t>D11 · Tatsächlich geleistete Arbeitsstunden des Tages</t>
        </is>
      </c>
    </row>
    <row r="6" ht="15" customHeight="1" s="40">
      <c r="B6" s="57" t="inlineStr">
        <is>
          <t>praxis_kuerzel</t>
        </is>
      </c>
      <c r="C6" s="57" t="inlineStr">
        <is>
          <t>arzt_kuerzel</t>
        </is>
      </c>
      <c r="D6" s="57" t="inlineStr">
        <is>
          <t>datum</t>
        </is>
      </c>
      <c r="E6" s="57" t="inlineStr">
        <is>
          <t>al_tp_limitierbar</t>
        </is>
      </c>
      <c r="F6" s="57" t="inlineStr">
        <is>
          <t>al_tp_notfall_dringlichkeit</t>
        </is>
      </c>
      <c r="G6" s="57" t="inlineStr">
        <is>
          <t>anzahl_kontakte_okp</t>
        </is>
      </c>
      <c r="H6" s="57" t="inlineStr">
        <is>
          <t>anzahl_patienten_okp</t>
        </is>
      </c>
      <c r="I6" s="57" t="inlineStr">
        <is>
          <t>flag_agenda_sprechstunde</t>
        </is>
      </c>
      <c r="J6" s="57" t="inlineStr">
        <is>
          <t>flag_op_tag</t>
        </is>
      </c>
      <c r="K6" s="57" t="inlineStr">
        <is>
          <t>sprechstunden_stunden_geplant</t>
        </is>
      </c>
      <c r="L6" s="57" t="inlineStr">
        <is>
          <t>arbeitsstunden_ist</t>
        </is>
      </c>
    </row>
    <row r="7" ht="15" customHeight="1" s="40">
      <c r="B7" s="58" t="n"/>
      <c r="C7" s="58" t="n"/>
      <c r="D7" s="58" t="n"/>
      <c r="E7" s="60" t="n"/>
      <c r="F7" s="60" t="n"/>
      <c r="G7" s="59" t="n"/>
      <c r="H7" s="59" t="n"/>
      <c r="I7" s="58" t="n"/>
      <c r="J7" s="58" t="n"/>
      <c r="K7" s="60" t="n"/>
      <c r="L7" s="60" t="n"/>
    </row>
    <row r="8" ht="15" customHeight="1" s="40">
      <c r="B8" s="58" t="n"/>
      <c r="C8" s="58" t="n"/>
      <c r="D8" s="58" t="n"/>
      <c r="E8" s="60" t="n"/>
      <c r="F8" s="60" t="n"/>
      <c r="G8" s="59" t="n"/>
      <c r="H8" s="59" t="n"/>
      <c r="I8" s="58" t="n"/>
      <c r="J8" s="58" t="n"/>
      <c r="K8" s="60" t="n"/>
      <c r="L8" s="60" t="n"/>
    </row>
    <row r="9" ht="15" customHeight="1" s="40">
      <c r="B9" s="58" t="n"/>
      <c r="C9" s="58" t="n"/>
      <c r="D9" s="58" t="n"/>
      <c r="E9" s="60" t="n"/>
      <c r="F9" s="60" t="n"/>
      <c r="G9" s="59" t="n"/>
      <c r="H9" s="59" t="n"/>
      <c r="I9" s="58" t="n"/>
      <c r="J9" s="58" t="n"/>
      <c r="K9" s="60" t="n"/>
      <c r="L9" s="60" t="n"/>
    </row>
    <row r="10" ht="15" customHeight="1" s="40">
      <c r="B10" s="58" t="n"/>
      <c r="C10" s="58" t="n"/>
      <c r="D10" s="58" t="n"/>
      <c r="E10" s="60" t="n"/>
      <c r="F10" s="60" t="n"/>
      <c r="G10" s="59" t="n"/>
      <c r="H10" s="59" t="n"/>
      <c r="I10" s="58" t="n"/>
      <c r="J10" s="58" t="n"/>
      <c r="K10" s="60" t="n"/>
      <c r="L10" s="60" t="n"/>
    </row>
    <row r="11" ht="15" customHeight="1" s="40">
      <c r="B11" s="58" t="n"/>
      <c r="C11" s="58" t="n"/>
      <c r="D11" s="58" t="n"/>
      <c r="E11" s="60" t="n"/>
      <c r="F11" s="60" t="n"/>
      <c r="G11" s="59" t="n"/>
      <c r="H11" s="59" t="n"/>
      <c r="I11" s="58" t="n"/>
      <c r="J11" s="58" t="n"/>
      <c r="K11" s="60" t="n"/>
      <c r="L11" s="60" t="n"/>
    </row>
    <row r="12" ht="15" customHeight="1" s="40">
      <c r="B12" s="58" t="n"/>
      <c r="C12" s="58" t="n"/>
      <c r="D12" s="58" t="n"/>
      <c r="E12" s="60" t="n"/>
      <c r="F12" s="60" t="n"/>
      <c r="G12" s="59" t="n"/>
      <c r="H12" s="59" t="n"/>
      <c r="I12" s="58" t="n"/>
      <c r="J12" s="58" t="n"/>
      <c r="K12" s="60" t="n"/>
      <c r="L12" s="60" t="n"/>
    </row>
    <row r="13" ht="15" customHeight="1" s="40">
      <c r="B13" s="58" t="n"/>
      <c r="C13" s="58" t="n"/>
      <c r="D13" s="58" t="n"/>
      <c r="E13" s="60" t="n"/>
      <c r="F13" s="60" t="n"/>
      <c r="G13" s="59" t="n"/>
      <c r="H13" s="59" t="n"/>
      <c r="I13" s="58" t="n"/>
      <c r="J13" s="58" t="n"/>
      <c r="K13" s="60" t="n"/>
      <c r="L13" s="60" t="n"/>
    </row>
    <row r="14" ht="15" customHeight="1" s="40">
      <c r="B14" s="58" t="n"/>
      <c r="C14" s="58" t="n"/>
      <c r="D14" s="58" t="n"/>
      <c r="E14" s="60" t="n"/>
      <c r="F14" s="60" t="n"/>
      <c r="G14" s="59" t="n"/>
      <c r="H14" s="59" t="n"/>
      <c r="I14" s="58" t="n"/>
      <c r="J14" s="58" t="n"/>
      <c r="K14" s="60" t="n"/>
      <c r="L14" s="60" t="n"/>
    </row>
    <row r="15" ht="15" customHeight="1" s="40">
      <c r="B15" s="58" t="n"/>
      <c r="C15" s="58" t="n"/>
      <c r="D15" s="58" t="n"/>
      <c r="E15" s="60" t="n"/>
      <c r="F15" s="60" t="n"/>
      <c r="G15" s="59" t="n"/>
      <c r="H15" s="59" t="n"/>
      <c r="I15" s="58" t="n"/>
      <c r="J15" s="58" t="n"/>
      <c r="K15" s="60" t="n"/>
      <c r="L15" s="60" t="n"/>
    </row>
    <row r="16" ht="15" customHeight="1" s="40">
      <c r="B16" s="58" t="n"/>
      <c r="C16" s="58" t="n"/>
      <c r="D16" s="58" t="n"/>
      <c r="E16" s="60" t="n"/>
      <c r="F16" s="60" t="n"/>
      <c r="G16" s="59" t="n"/>
      <c r="H16" s="59" t="n"/>
      <c r="I16" s="58" t="n"/>
      <c r="J16" s="58" t="n"/>
      <c r="K16" s="60" t="n"/>
      <c r="L16" s="60" t="n"/>
    </row>
    <row r="17" ht="15" customHeight="1" s="40">
      <c r="B17" s="58" t="n"/>
      <c r="C17" s="58" t="n"/>
      <c r="D17" s="58" t="n"/>
      <c r="E17" s="60" t="n"/>
      <c r="F17" s="60" t="n"/>
      <c r="G17" s="59" t="n"/>
      <c r="H17" s="59" t="n"/>
      <c r="I17" s="58" t="n"/>
      <c r="J17" s="58" t="n"/>
      <c r="K17" s="60" t="n"/>
      <c r="L17" s="60" t="n"/>
    </row>
    <row r="18" ht="15" customHeight="1" s="40">
      <c r="B18" s="58" t="n"/>
      <c r="C18" s="58" t="n"/>
      <c r="D18" s="58" t="n"/>
      <c r="E18" s="60" t="n"/>
      <c r="F18" s="60" t="n"/>
      <c r="G18" s="59" t="n"/>
      <c r="H18" s="59" t="n"/>
      <c r="I18" s="58" t="n"/>
      <c r="J18" s="58" t="n"/>
      <c r="K18" s="60" t="n"/>
      <c r="L18" s="60" t="n"/>
    </row>
    <row r="19" ht="15" customHeight="1" s="40">
      <c r="B19" s="58" t="n"/>
      <c r="C19" s="58" t="n"/>
      <c r="D19" s="58" t="n"/>
      <c r="E19" s="60" t="n"/>
      <c r="F19" s="60" t="n"/>
      <c r="G19" s="59" t="n"/>
      <c r="H19" s="59" t="n"/>
      <c r="I19" s="58" t="n"/>
      <c r="J19" s="58" t="n"/>
      <c r="K19" s="60" t="n"/>
      <c r="L19" s="60" t="n"/>
    </row>
    <row r="20" ht="15" customHeight="1" s="40">
      <c r="B20" s="58" t="n"/>
      <c r="C20" s="58" t="n"/>
      <c r="D20" s="58" t="n"/>
      <c r="E20" s="60" t="n"/>
      <c r="F20" s="60" t="n"/>
      <c r="G20" s="59" t="n"/>
      <c r="H20" s="59" t="n"/>
      <c r="I20" s="58" t="n"/>
      <c r="J20" s="58" t="n"/>
      <c r="K20" s="60" t="n"/>
      <c r="L20" s="60" t="n"/>
    </row>
    <row r="21" ht="15" customHeight="1" s="40">
      <c r="B21" s="58" t="n"/>
      <c r="C21" s="58" t="n"/>
      <c r="D21" s="58" t="n"/>
      <c r="E21" s="60" t="n"/>
      <c r="F21" s="60" t="n"/>
      <c r="G21" s="59" t="n"/>
      <c r="H21" s="59" t="n"/>
      <c r="I21" s="58" t="n"/>
      <c r="J21" s="58" t="n"/>
      <c r="K21" s="60" t="n"/>
      <c r="L21" s="60" t="n"/>
    </row>
    <row r="22" ht="15" customHeight="1" s="40">
      <c r="B22" s="58" t="n"/>
      <c r="C22" s="58" t="n"/>
      <c r="D22" s="58" t="n"/>
      <c r="E22" s="60" t="n"/>
      <c r="F22" s="60" t="n"/>
      <c r="G22" s="59" t="n"/>
      <c r="H22" s="59" t="n"/>
      <c r="I22" s="58" t="n"/>
      <c r="J22" s="58" t="n"/>
      <c r="K22" s="60" t="n"/>
      <c r="L22" s="60" t="n"/>
    </row>
    <row r="23" ht="15" customHeight="1" s="40">
      <c r="B23" s="58" t="n"/>
      <c r="C23" s="58" t="n"/>
      <c r="D23" s="58" t="n"/>
      <c r="E23" s="60" t="n"/>
      <c r="F23" s="60" t="n"/>
      <c r="G23" s="59" t="n"/>
      <c r="H23" s="59" t="n"/>
      <c r="I23" s="58" t="n"/>
      <c r="J23" s="58" t="n"/>
      <c r="K23" s="60" t="n"/>
      <c r="L23" s="60" t="n"/>
    </row>
    <row r="24" ht="15" customHeight="1" s="40">
      <c r="B24" s="58" t="n"/>
      <c r="C24" s="58" t="n"/>
      <c r="D24" s="58" t="n"/>
      <c r="E24" s="60" t="n"/>
      <c r="F24" s="60" t="n"/>
      <c r="G24" s="59" t="n"/>
      <c r="H24" s="59" t="n"/>
      <c r="I24" s="58" t="n"/>
      <c r="J24" s="58" t="n"/>
      <c r="K24" s="60" t="n"/>
      <c r="L24" s="60" t="n"/>
    </row>
    <row r="25" ht="15" customHeight="1" s="40">
      <c r="B25" s="58" t="n"/>
      <c r="C25" s="58" t="n"/>
      <c r="D25" s="58" t="n"/>
      <c r="E25" s="60" t="n"/>
      <c r="F25" s="60" t="n"/>
      <c r="G25" s="59" t="n"/>
      <c r="H25" s="59" t="n"/>
      <c r="I25" s="58" t="n"/>
      <c r="J25" s="58" t="n"/>
      <c r="K25" s="60" t="n"/>
      <c r="L25" s="60" t="n"/>
    </row>
    <row r="26" ht="15" customHeight="1" s="40">
      <c r="B26" s="58" t="n"/>
      <c r="C26" s="58" t="n"/>
      <c r="D26" s="58" t="n"/>
      <c r="E26" s="60" t="n"/>
      <c r="F26" s="60" t="n"/>
      <c r="G26" s="59" t="n"/>
      <c r="H26" s="59" t="n"/>
      <c r="I26" s="58" t="n"/>
      <c r="J26" s="58" t="n"/>
      <c r="K26" s="60" t="n"/>
      <c r="L26" s="60" t="n"/>
    </row>
    <row r="27" ht="15" customHeight="1" s="40">
      <c r="B27" s="58" t="n"/>
      <c r="C27" s="58" t="n"/>
      <c r="D27" s="58" t="n"/>
      <c r="E27" s="60" t="n"/>
      <c r="F27" s="60" t="n"/>
      <c r="G27" s="59" t="n"/>
      <c r="H27" s="59" t="n"/>
      <c r="I27" s="58" t="n"/>
      <c r="J27" s="58" t="n"/>
      <c r="K27" s="60" t="n"/>
      <c r="L27" s="60" t="n"/>
    </row>
    <row r="28" ht="15" customHeight="1" s="40">
      <c r="B28" s="58" t="n"/>
      <c r="C28" s="58" t="n"/>
      <c r="D28" s="58" t="n"/>
      <c r="E28" s="60" t="n"/>
      <c r="F28" s="60" t="n"/>
      <c r="G28" s="59" t="n"/>
      <c r="H28" s="59" t="n"/>
      <c r="I28" s="58" t="n"/>
      <c r="J28" s="58" t="n"/>
      <c r="K28" s="60" t="n"/>
      <c r="L28" s="60" t="n"/>
    </row>
    <row r="29" ht="15" customHeight="1" s="40">
      <c r="B29" s="58" t="n"/>
      <c r="C29" s="58" t="n"/>
      <c r="D29" s="58" t="n"/>
      <c r="E29" s="60" t="n"/>
      <c r="F29" s="60" t="n"/>
      <c r="G29" s="59" t="n"/>
      <c r="H29" s="59" t="n"/>
      <c r="I29" s="58" t="n"/>
      <c r="J29" s="58" t="n"/>
      <c r="K29" s="60" t="n"/>
      <c r="L29" s="60" t="n"/>
    </row>
    <row r="30" ht="15" customHeight="1" s="40">
      <c r="B30" s="58" t="n"/>
      <c r="C30" s="58" t="n"/>
      <c r="D30" s="58" t="n"/>
      <c r="E30" s="60" t="n"/>
      <c r="F30" s="60" t="n"/>
      <c r="G30" s="59" t="n"/>
      <c r="H30" s="59" t="n"/>
      <c r="I30" s="58" t="n"/>
      <c r="J30" s="58" t="n"/>
      <c r="K30" s="60" t="n"/>
      <c r="L30" s="60" t="n"/>
    </row>
    <row r="31" ht="15" customHeight="1" s="40">
      <c r="B31" s="58" t="n"/>
      <c r="C31" s="58" t="n"/>
      <c r="D31" s="58" t="n"/>
      <c r="E31" s="60" t="n"/>
      <c r="F31" s="60" t="n"/>
      <c r="G31" s="59" t="n"/>
      <c r="H31" s="59" t="n"/>
      <c r="I31" s="58" t="n"/>
      <c r="J31" s="58" t="n"/>
      <c r="K31" s="60" t="n"/>
      <c r="L31" s="60" t="n"/>
    </row>
    <row r="32" ht="15" customHeight="1" s="40">
      <c r="B32" s="58" t="n"/>
      <c r="C32" s="58" t="n"/>
      <c r="D32" s="58" t="n"/>
      <c r="E32" s="60" t="n"/>
      <c r="F32" s="60" t="n"/>
      <c r="G32" s="59" t="n"/>
      <c r="H32" s="59" t="n"/>
      <c r="I32" s="58" t="n"/>
      <c r="J32" s="58" t="n"/>
      <c r="K32" s="60" t="n"/>
      <c r="L32" s="60" t="n"/>
    </row>
    <row r="33" ht="15" customHeight="1" s="40">
      <c r="B33" s="58" t="n"/>
      <c r="C33" s="58" t="n"/>
      <c r="D33" s="58" t="n"/>
      <c r="E33" s="60" t="n"/>
      <c r="F33" s="60" t="n"/>
      <c r="G33" s="59" t="n"/>
      <c r="H33" s="59" t="n"/>
      <c r="I33" s="58" t="n"/>
      <c r="J33" s="58" t="n"/>
      <c r="K33" s="60" t="n"/>
      <c r="L33" s="60" t="n"/>
    </row>
    <row r="34" ht="15" customHeight="1" s="40">
      <c r="B34" s="58" t="n"/>
      <c r="C34" s="58" t="n"/>
      <c r="D34" s="58" t="n"/>
      <c r="E34" s="60" t="n"/>
      <c r="F34" s="60" t="n"/>
      <c r="G34" s="59" t="n"/>
      <c r="H34" s="59" t="n"/>
      <c r="I34" s="58" t="n"/>
      <c r="J34" s="58" t="n"/>
      <c r="K34" s="60" t="n"/>
      <c r="L34" s="60" t="n"/>
    </row>
    <row r="35" ht="15" customHeight="1" s="40">
      <c r="B35" s="58" t="n"/>
      <c r="C35" s="58" t="n"/>
      <c r="D35" s="58" t="n"/>
      <c r="E35" s="60" t="n"/>
      <c r="F35" s="60" t="n"/>
      <c r="G35" s="59" t="n"/>
      <c r="H35" s="59" t="n"/>
      <c r="I35" s="58" t="n"/>
      <c r="J35" s="58" t="n"/>
      <c r="K35" s="60" t="n"/>
      <c r="L35" s="60" t="n"/>
    </row>
    <row r="36" ht="15" customHeight="1" s="40">
      <c r="B36" s="58" t="n"/>
      <c r="C36" s="58" t="n"/>
      <c r="D36" s="58" t="n"/>
      <c r="E36" s="60" t="n"/>
      <c r="F36" s="60" t="n"/>
      <c r="G36" s="59" t="n"/>
      <c r="H36" s="59" t="n"/>
      <c r="I36" s="58" t="n"/>
      <c r="J36" s="58" t="n"/>
      <c r="K36" s="60" t="n"/>
      <c r="L36" s="60" t="n"/>
    </row>
    <row r="37" ht="15" customHeight="1" s="40">
      <c r="B37" s="58" t="n"/>
      <c r="C37" s="58" t="n"/>
      <c r="D37" s="58" t="n"/>
      <c r="E37" s="60" t="n"/>
      <c r="F37" s="60" t="n"/>
      <c r="G37" s="59" t="n"/>
      <c r="H37" s="59" t="n"/>
      <c r="I37" s="58" t="n"/>
      <c r="J37" s="58" t="n"/>
      <c r="K37" s="60" t="n"/>
      <c r="L37" s="60" t="n"/>
    </row>
    <row r="38" ht="15" customHeight="1" s="40">
      <c r="B38" s="58" t="n"/>
      <c r="C38" s="58" t="n"/>
      <c r="D38" s="58" t="n"/>
      <c r="E38" s="60" t="n"/>
      <c r="F38" s="60" t="n"/>
      <c r="G38" s="59" t="n"/>
      <c r="H38" s="59" t="n"/>
      <c r="I38" s="58" t="n"/>
      <c r="J38" s="58" t="n"/>
      <c r="K38" s="60" t="n"/>
      <c r="L38" s="60" t="n"/>
    </row>
    <row r="39" ht="15" customHeight="1" s="40">
      <c r="B39" s="58" t="n"/>
      <c r="C39" s="58" t="n"/>
      <c r="D39" s="58" t="n"/>
      <c r="E39" s="60" t="n"/>
      <c r="F39" s="60" t="n"/>
      <c r="G39" s="59" t="n"/>
      <c r="H39" s="59" t="n"/>
      <c r="I39" s="58" t="n"/>
      <c r="J39" s="58" t="n"/>
      <c r="K39" s="60" t="n"/>
      <c r="L39" s="60" t="n"/>
    </row>
    <row r="40" ht="15" customHeight="1" s="40">
      <c r="B40" s="58" t="n"/>
      <c r="C40" s="58" t="n"/>
      <c r="D40" s="58" t="n"/>
      <c r="E40" s="60" t="n"/>
      <c r="F40" s="60" t="n"/>
      <c r="G40" s="59" t="n"/>
      <c r="H40" s="59" t="n"/>
      <c r="I40" s="58" t="n"/>
      <c r="J40" s="58" t="n"/>
      <c r="K40" s="60" t="n"/>
      <c r="L40" s="60" t="n"/>
    </row>
    <row r="41" ht="15" customHeight="1" s="40">
      <c r="B41" s="58" t="n"/>
      <c r="C41" s="58" t="n"/>
      <c r="D41" s="58" t="n"/>
      <c r="E41" s="60" t="n"/>
      <c r="F41" s="60" t="n"/>
      <c r="G41" s="59" t="n"/>
      <c r="H41" s="59" t="n"/>
      <c r="I41" s="58" t="n"/>
      <c r="J41" s="58" t="n"/>
      <c r="K41" s="60" t="n"/>
      <c r="L41" s="60" t="n"/>
    </row>
    <row r="42" ht="15" customHeight="1" s="40">
      <c r="B42" s="58" t="n"/>
      <c r="C42" s="58" t="n"/>
      <c r="D42" s="58" t="n"/>
      <c r="E42" s="60" t="n"/>
      <c r="F42" s="60" t="n"/>
      <c r="G42" s="59" t="n"/>
      <c r="H42" s="59" t="n"/>
      <c r="I42" s="58" t="n"/>
      <c r="J42" s="58" t="n"/>
      <c r="K42" s="60" t="n"/>
      <c r="L42" s="60" t="n"/>
    </row>
    <row r="43" ht="15" customHeight="1" s="40">
      <c r="B43" s="58" t="n"/>
      <c r="C43" s="58" t="n"/>
      <c r="D43" s="58" t="n"/>
      <c r="E43" s="60" t="n"/>
      <c r="F43" s="60" t="n"/>
      <c r="G43" s="59" t="n"/>
      <c r="H43" s="59" t="n"/>
      <c r="I43" s="58" t="n"/>
      <c r="J43" s="58" t="n"/>
      <c r="K43" s="60" t="n"/>
      <c r="L43" s="60" t="n"/>
    </row>
    <row r="44" ht="15" customHeight="1" s="40">
      <c r="B44" s="58" t="n"/>
      <c r="C44" s="58" t="n"/>
      <c r="D44" s="58" t="n"/>
      <c r="E44" s="60" t="n"/>
      <c r="F44" s="60" t="n"/>
      <c r="G44" s="59" t="n"/>
      <c r="H44" s="59" t="n"/>
      <c r="I44" s="58" t="n"/>
      <c r="J44" s="58" t="n"/>
      <c r="K44" s="60" t="n"/>
      <c r="L44" s="60" t="n"/>
    </row>
    <row r="45" ht="15" customHeight="1" s="40">
      <c r="B45" s="58" t="n"/>
      <c r="C45" s="58" t="n"/>
      <c r="D45" s="58" t="n"/>
      <c r="E45" s="60" t="n"/>
      <c r="F45" s="60" t="n"/>
      <c r="G45" s="59" t="n"/>
      <c r="H45" s="59" t="n"/>
      <c r="I45" s="58" t="n"/>
      <c r="J45" s="58" t="n"/>
      <c r="K45" s="60" t="n"/>
      <c r="L45" s="60" t="n"/>
    </row>
    <row r="46" ht="15" customHeight="1" s="40">
      <c r="B46" s="58" t="n"/>
      <c r="C46" s="58" t="n"/>
      <c r="D46" s="58" t="n"/>
      <c r="E46" s="60" t="n"/>
      <c r="F46" s="60" t="n"/>
      <c r="G46" s="59" t="n"/>
      <c r="H46" s="59" t="n"/>
      <c r="I46" s="58" t="n"/>
      <c r="J46" s="58" t="n"/>
      <c r="K46" s="60" t="n"/>
      <c r="L46" s="60" t="n"/>
    </row>
    <row r="47" ht="15" customHeight="1" s="40">
      <c r="B47" s="58" t="n"/>
      <c r="C47" s="58" t="n"/>
      <c r="D47" s="58" t="n"/>
      <c r="E47" s="60" t="n"/>
      <c r="F47" s="60" t="n"/>
      <c r="G47" s="59" t="n"/>
      <c r="H47" s="59" t="n"/>
      <c r="I47" s="58" t="n"/>
      <c r="J47" s="58" t="n"/>
      <c r="K47" s="60" t="n"/>
      <c r="L47" s="60" t="n"/>
    </row>
    <row r="48" ht="15" customHeight="1" s="40">
      <c r="B48" s="58" t="n"/>
      <c r="C48" s="58" t="n"/>
      <c r="D48" s="58" t="n"/>
      <c r="E48" s="60" t="n"/>
      <c r="F48" s="60" t="n"/>
      <c r="G48" s="59" t="n"/>
      <c r="H48" s="59" t="n"/>
      <c r="I48" s="58" t="n"/>
      <c r="J48" s="58" t="n"/>
      <c r="K48" s="60" t="n"/>
      <c r="L48" s="60" t="n"/>
    </row>
    <row r="49" ht="15" customHeight="1" s="40">
      <c r="B49" s="58" t="n"/>
      <c r="C49" s="58" t="n"/>
      <c r="D49" s="58" t="n"/>
      <c r="E49" s="60" t="n"/>
      <c r="F49" s="60" t="n"/>
      <c r="G49" s="59" t="n"/>
      <c r="H49" s="59" t="n"/>
      <c r="I49" s="58" t="n"/>
      <c r="J49" s="58" t="n"/>
      <c r="K49" s="60" t="n"/>
      <c r="L49" s="60" t="n"/>
    </row>
    <row r="50" ht="15" customHeight="1" s="40">
      <c r="B50" s="58" t="n"/>
      <c r="C50" s="58" t="n"/>
      <c r="D50" s="58" t="n"/>
      <c r="E50" s="60" t="n"/>
      <c r="F50" s="60" t="n"/>
      <c r="G50" s="59" t="n"/>
      <c r="H50" s="59" t="n"/>
      <c r="I50" s="58" t="n"/>
      <c r="J50" s="58" t="n"/>
      <c r="K50" s="60" t="n"/>
      <c r="L50" s="60" t="n"/>
    </row>
    <row r="51" ht="15" customHeight="1" s="40">
      <c r="B51" s="58" t="n"/>
      <c r="C51" s="58" t="n"/>
      <c r="D51" s="58" t="n"/>
      <c r="E51" s="60" t="n"/>
      <c r="F51" s="60" t="n"/>
      <c r="G51" s="59" t="n"/>
      <c r="H51" s="59" t="n"/>
      <c r="I51" s="58" t="n"/>
      <c r="J51" s="58" t="n"/>
      <c r="K51" s="60" t="n"/>
      <c r="L51" s="60" t="n"/>
    </row>
    <row r="52" ht="15" customHeight="1" s="40">
      <c r="B52" s="58" t="n"/>
      <c r="C52" s="58" t="n"/>
      <c r="D52" s="58" t="n"/>
      <c r="E52" s="60" t="n"/>
      <c r="F52" s="60" t="n"/>
      <c r="G52" s="59" t="n"/>
      <c r="H52" s="59" t="n"/>
      <c r="I52" s="58" t="n"/>
      <c r="J52" s="58" t="n"/>
      <c r="K52" s="60" t="n"/>
      <c r="L52" s="60" t="n"/>
    </row>
    <row r="53" ht="15" customHeight="1" s="40">
      <c r="B53" s="58" t="n"/>
      <c r="C53" s="58" t="n"/>
      <c r="D53" s="58" t="n"/>
      <c r="E53" s="60" t="n"/>
      <c r="F53" s="60" t="n"/>
      <c r="G53" s="59" t="n"/>
      <c r="H53" s="59" t="n"/>
      <c r="I53" s="58" t="n"/>
      <c r="J53" s="58" t="n"/>
      <c r="K53" s="60" t="n"/>
      <c r="L53" s="60" t="n"/>
    </row>
    <row r="54" ht="15" customHeight="1" s="40">
      <c r="B54" s="58" t="n"/>
      <c r="C54" s="58" t="n"/>
      <c r="D54" s="58" t="n"/>
      <c r="E54" s="60" t="n"/>
      <c r="F54" s="60" t="n"/>
      <c r="G54" s="59" t="n"/>
      <c r="H54" s="59" t="n"/>
      <c r="I54" s="58" t="n"/>
      <c r="J54" s="58" t="n"/>
      <c r="K54" s="60" t="n"/>
      <c r="L54" s="60" t="n"/>
    </row>
    <row r="55" ht="15" customHeight="1" s="40">
      <c r="B55" s="58" t="n"/>
      <c r="C55" s="58" t="n"/>
      <c r="D55" s="58" t="n"/>
      <c r="E55" s="60" t="n"/>
      <c r="F55" s="60" t="n"/>
      <c r="G55" s="59" t="n"/>
      <c r="H55" s="59" t="n"/>
      <c r="I55" s="58" t="n"/>
      <c r="J55" s="58" t="n"/>
      <c r="K55" s="60" t="n"/>
      <c r="L55" s="60" t="n"/>
    </row>
    <row r="56" ht="15" customHeight="1" s="40">
      <c r="B56" s="58" t="n"/>
      <c r="C56" s="58" t="n"/>
      <c r="D56" s="58" t="n"/>
      <c r="E56" s="60" t="n"/>
      <c r="F56" s="60" t="n"/>
      <c r="G56" s="59" t="n"/>
      <c r="H56" s="59" t="n"/>
      <c r="I56" s="58" t="n"/>
      <c r="J56" s="58" t="n"/>
      <c r="K56" s="60" t="n"/>
      <c r="L56" s="60" t="n"/>
    </row>
    <row r="57" ht="15" customHeight="1" s="40">
      <c r="B57" s="58" t="n"/>
      <c r="C57" s="58" t="n"/>
      <c r="D57" s="58" t="n"/>
      <c r="E57" s="60" t="n"/>
      <c r="F57" s="60" t="n"/>
      <c r="G57" s="59" t="n"/>
      <c r="H57" s="59" t="n"/>
      <c r="I57" s="58" t="n"/>
      <c r="J57" s="58" t="n"/>
      <c r="K57" s="60" t="n"/>
      <c r="L57" s="60" t="n"/>
    </row>
    <row r="58" ht="15" customHeight="1" s="40">
      <c r="B58" s="58" t="n"/>
      <c r="C58" s="58" t="n"/>
      <c r="D58" s="58" t="n"/>
      <c r="E58" s="60" t="n"/>
      <c r="F58" s="60" t="n"/>
      <c r="G58" s="59" t="n"/>
      <c r="H58" s="59" t="n"/>
      <c r="I58" s="58" t="n"/>
      <c r="J58" s="58" t="n"/>
      <c r="K58" s="60" t="n"/>
      <c r="L58" s="60" t="n"/>
    </row>
    <row r="59" ht="15" customHeight="1" s="40">
      <c r="B59" s="58" t="n"/>
      <c r="C59" s="58" t="n"/>
      <c r="D59" s="58" t="n"/>
      <c r="E59" s="60" t="n"/>
      <c r="F59" s="60" t="n"/>
      <c r="G59" s="59" t="n"/>
      <c r="H59" s="59" t="n"/>
      <c r="I59" s="58" t="n"/>
      <c r="J59" s="58" t="n"/>
      <c r="K59" s="60" t="n"/>
      <c r="L59" s="60" t="n"/>
    </row>
    <row r="60" ht="15" customHeight="1" s="40">
      <c r="B60" s="58" t="n"/>
      <c r="C60" s="58" t="n"/>
      <c r="D60" s="58" t="n"/>
      <c r="E60" s="60" t="n"/>
      <c r="F60" s="60" t="n"/>
      <c r="G60" s="59" t="n"/>
      <c r="H60" s="59" t="n"/>
      <c r="I60" s="58" t="n"/>
      <c r="J60" s="58" t="n"/>
      <c r="K60" s="60" t="n"/>
      <c r="L60" s="60" t="n"/>
    </row>
    <row r="61" ht="15" customHeight="1" s="40">
      <c r="B61" s="58" t="n"/>
      <c r="C61" s="58" t="n"/>
      <c r="D61" s="58" t="n"/>
      <c r="E61" s="60" t="n"/>
      <c r="F61" s="60" t="n"/>
      <c r="G61" s="59" t="n"/>
      <c r="H61" s="59" t="n"/>
      <c r="I61" s="58" t="n"/>
      <c r="J61" s="58" t="n"/>
      <c r="K61" s="60" t="n"/>
      <c r="L61" s="60" t="n"/>
    </row>
    <row r="62" ht="15" customHeight="1" s="40">
      <c r="B62" s="58" t="n"/>
      <c r="C62" s="58" t="n"/>
      <c r="D62" s="58" t="n"/>
      <c r="E62" s="60" t="n"/>
      <c r="F62" s="60" t="n"/>
      <c r="G62" s="59" t="n"/>
      <c r="H62" s="59" t="n"/>
      <c r="I62" s="58" t="n"/>
      <c r="J62" s="58" t="n"/>
      <c r="K62" s="60" t="n"/>
      <c r="L62" s="60" t="n"/>
    </row>
    <row r="63" ht="15" customHeight="1" s="40">
      <c r="B63" s="58" t="n"/>
      <c r="C63" s="58" t="n"/>
      <c r="D63" s="58" t="n"/>
      <c r="E63" s="60" t="n"/>
      <c r="F63" s="60" t="n"/>
      <c r="G63" s="59" t="n"/>
      <c r="H63" s="59" t="n"/>
      <c r="I63" s="58" t="n"/>
      <c r="J63" s="58" t="n"/>
      <c r="K63" s="60" t="n"/>
      <c r="L63" s="60" t="n"/>
    </row>
    <row r="64" ht="15" customHeight="1" s="40">
      <c r="B64" s="58" t="n"/>
      <c r="C64" s="58" t="n"/>
      <c r="D64" s="58" t="n"/>
      <c r="E64" s="60" t="n"/>
      <c r="F64" s="60" t="n"/>
      <c r="G64" s="59" t="n"/>
      <c r="H64" s="59" t="n"/>
      <c r="I64" s="58" t="n"/>
      <c r="J64" s="58" t="n"/>
      <c r="K64" s="60" t="n"/>
      <c r="L64" s="60" t="n"/>
    </row>
    <row r="65" ht="15" customHeight="1" s="40">
      <c r="B65" s="58" t="n"/>
      <c r="C65" s="58" t="n"/>
      <c r="D65" s="58" t="n"/>
      <c r="E65" s="60" t="n"/>
      <c r="F65" s="60" t="n"/>
      <c r="G65" s="59" t="n"/>
      <c r="H65" s="59" t="n"/>
      <c r="I65" s="58" t="n"/>
      <c r="J65" s="58" t="n"/>
      <c r="K65" s="60" t="n"/>
      <c r="L65" s="60" t="n"/>
    </row>
    <row r="66" ht="15" customHeight="1" s="40">
      <c r="B66" s="58" t="n"/>
      <c r="C66" s="58" t="n"/>
      <c r="D66" s="58" t="n"/>
      <c r="E66" s="60" t="n"/>
      <c r="F66" s="60" t="n"/>
      <c r="G66" s="59" t="n"/>
      <c r="H66" s="59" t="n"/>
      <c r="I66" s="58" t="n"/>
      <c r="J66" s="58" t="n"/>
      <c r="K66" s="60" t="n"/>
      <c r="L66" s="60" t="n"/>
    </row>
    <row r="67" ht="15" customHeight="1" s="40">
      <c r="B67" s="58" t="n"/>
      <c r="C67" s="58" t="n"/>
      <c r="D67" s="58" t="n"/>
      <c r="E67" s="60" t="n"/>
      <c r="F67" s="60" t="n"/>
      <c r="G67" s="59" t="n"/>
      <c r="H67" s="59" t="n"/>
      <c r="I67" s="58" t="n"/>
      <c r="J67" s="58" t="n"/>
      <c r="K67" s="60" t="n"/>
      <c r="L67" s="60" t="n"/>
    </row>
    <row r="68" ht="15" customHeight="1" s="40">
      <c r="B68" s="58" t="n"/>
      <c r="C68" s="58" t="n"/>
      <c r="D68" s="58" t="n"/>
      <c r="E68" s="60" t="n"/>
      <c r="F68" s="60" t="n"/>
      <c r="G68" s="59" t="n"/>
      <c r="H68" s="59" t="n"/>
      <c r="I68" s="58" t="n"/>
      <c r="J68" s="58" t="n"/>
      <c r="K68" s="60" t="n"/>
      <c r="L68" s="60" t="n"/>
    </row>
    <row r="69" ht="15" customHeight="1" s="40">
      <c r="B69" s="58" t="n"/>
      <c r="C69" s="58" t="n"/>
      <c r="D69" s="58" t="n"/>
      <c r="E69" s="60" t="n"/>
      <c r="F69" s="60" t="n"/>
      <c r="G69" s="59" t="n"/>
      <c r="H69" s="59" t="n"/>
      <c r="I69" s="58" t="n"/>
      <c r="J69" s="58" t="n"/>
      <c r="K69" s="60" t="n"/>
      <c r="L69" s="60" t="n"/>
    </row>
    <row r="70" ht="15" customHeight="1" s="40">
      <c r="B70" s="58" t="n"/>
      <c r="C70" s="58" t="n"/>
      <c r="D70" s="58" t="n"/>
      <c r="E70" s="60" t="n"/>
      <c r="F70" s="60" t="n"/>
      <c r="G70" s="59" t="n"/>
      <c r="H70" s="59" t="n"/>
      <c r="I70" s="58" t="n"/>
      <c r="J70" s="58" t="n"/>
      <c r="K70" s="60" t="n"/>
      <c r="L70" s="60" t="n"/>
    </row>
    <row r="71" ht="15" customHeight="1" s="40">
      <c r="B71" s="58" t="n"/>
      <c r="C71" s="58" t="n"/>
      <c r="D71" s="58" t="n"/>
      <c r="E71" s="60" t="n"/>
      <c r="F71" s="60" t="n"/>
      <c r="G71" s="59" t="n"/>
      <c r="H71" s="59" t="n"/>
      <c r="I71" s="58" t="n"/>
      <c r="J71" s="58" t="n"/>
      <c r="K71" s="60" t="n"/>
      <c r="L71" s="60" t="n"/>
    </row>
    <row r="72" ht="15" customHeight="1" s="40">
      <c r="B72" s="58" t="n"/>
      <c r="C72" s="58" t="n"/>
      <c r="D72" s="58" t="n"/>
      <c r="E72" s="60" t="n"/>
      <c r="F72" s="60" t="n"/>
      <c r="G72" s="59" t="n"/>
      <c r="H72" s="59" t="n"/>
      <c r="I72" s="58" t="n"/>
      <c r="J72" s="58" t="n"/>
      <c r="K72" s="60" t="n"/>
      <c r="L72" s="60" t="n"/>
    </row>
    <row r="73" ht="15" customHeight="1" s="40">
      <c r="B73" s="58" t="n"/>
      <c r="C73" s="58" t="n"/>
      <c r="D73" s="58" t="n"/>
      <c r="E73" s="60" t="n"/>
      <c r="F73" s="60" t="n"/>
      <c r="G73" s="59" t="n"/>
      <c r="H73" s="59" t="n"/>
      <c r="I73" s="58" t="n"/>
      <c r="J73" s="58" t="n"/>
      <c r="K73" s="60" t="n"/>
      <c r="L73" s="60" t="n"/>
    </row>
    <row r="74" ht="15" customHeight="1" s="40">
      <c r="B74" s="58" t="n"/>
      <c r="C74" s="58" t="n"/>
      <c r="D74" s="58" t="n"/>
      <c r="E74" s="60" t="n"/>
      <c r="F74" s="60" t="n"/>
      <c r="G74" s="59" t="n"/>
      <c r="H74" s="59" t="n"/>
      <c r="I74" s="58" t="n"/>
      <c r="J74" s="58" t="n"/>
      <c r="K74" s="60" t="n"/>
      <c r="L74" s="60" t="n"/>
    </row>
    <row r="75" ht="15" customHeight="1" s="40">
      <c r="B75" s="58" t="n"/>
      <c r="C75" s="58" t="n"/>
      <c r="D75" s="58" t="n"/>
      <c r="E75" s="60" t="n"/>
      <c r="F75" s="60" t="n"/>
      <c r="G75" s="59" t="n"/>
      <c r="H75" s="59" t="n"/>
      <c r="I75" s="58" t="n"/>
      <c r="J75" s="58" t="n"/>
      <c r="K75" s="60" t="n"/>
      <c r="L75" s="60" t="n"/>
    </row>
    <row r="76" ht="15" customHeight="1" s="40">
      <c r="B76" s="58" t="n"/>
      <c r="C76" s="58" t="n"/>
      <c r="D76" s="58" t="n"/>
      <c r="E76" s="60" t="n"/>
      <c r="F76" s="60" t="n"/>
      <c r="G76" s="59" t="n"/>
      <c r="H76" s="59" t="n"/>
      <c r="I76" s="58" t="n"/>
      <c r="J76" s="58" t="n"/>
      <c r="K76" s="60" t="n"/>
      <c r="L76" s="60" t="n"/>
    </row>
    <row r="77" ht="15" customHeight="1" s="40">
      <c r="B77" s="58" t="n"/>
      <c r="C77" s="58" t="n"/>
      <c r="D77" s="58" t="n"/>
      <c r="E77" s="60" t="n"/>
      <c r="F77" s="60" t="n"/>
      <c r="G77" s="59" t="n"/>
      <c r="H77" s="59" t="n"/>
      <c r="I77" s="58" t="n"/>
      <c r="J77" s="58" t="n"/>
      <c r="K77" s="60" t="n"/>
      <c r="L77" s="60" t="n"/>
    </row>
    <row r="78" ht="15" customHeight="1" s="40">
      <c r="B78" s="58" t="n"/>
      <c r="C78" s="58" t="n"/>
      <c r="D78" s="58" t="n"/>
      <c r="E78" s="60" t="n"/>
      <c r="F78" s="60" t="n"/>
      <c r="G78" s="59" t="n"/>
      <c r="H78" s="59" t="n"/>
      <c r="I78" s="58" t="n"/>
      <c r="J78" s="58" t="n"/>
      <c r="K78" s="60" t="n"/>
      <c r="L78" s="60" t="n"/>
    </row>
    <row r="79" ht="15" customHeight="1" s="40">
      <c r="B79" s="58" t="n"/>
      <c r="C79" s="58" t="n"/>
      <c r="D79" s="58" t="n"/>
      <c r="E79" s="60" t="n"/>
      <c r="F79" s="60" t="n"/>
      <c r="G79" s="59" t="n"/>
      <c r="H79" s="59" t="n"/>
      <c r="I79" s="58" t="n"/>
      <c r="J79" s="58" t="n"/>
      <c r="K79" s="60" t="n"/>
      <c r="L79" s="60" t="n"/>
    </row>
    <row r="80" ht="15" customHeight="1" s="40">
      <c r="B80" s="58" t="n"/>
      <c r="C80" s="58" t="n"/>
      <c r="D80" s="58" t="n"/>
      <c r="E80" s="60" t="n"/>
      <c r="F80" s="60" t="n"/>
      <c r="G80" s="59" t="n"/>
      <c r="H80" s="59" t="n"/>
      <c r="I80" s="58" t="n"/>
      <c r="J80" s="58" t="n"/>
      <c r="K80" s="60" t="n"/>
      <c r="L80" s="60" t="n"/>
    </row>
    <row r="81" ht="15" customHeight="1" s="40">
      <c r="B81" s="58" t="n"/>
      <c r="C81" s="58" t="n"/>
      <c r="D81" s="58" t="n"/>
      <c r="E81" s="60" t="n"/>
      <c r="F81" s="60" t="n"/>
      <c r="G81" s="59" t="n"/>
      <c r="H81" s="59" t="n"/>
      <c r="I81" s="58" t="n"/>
      <c r="J81" s="58" t="n"/>
      <c r="K81" s="60" t="n"/>
      <c r="L81" s="60" t="n"/>
    </row>
    <row r="82" ht="15" customHeight="1" s="40">
      <c r="B82" s="58" t="n"/>
      <c r="C82" s="58" t="n"/>
      <c r="D82" s="58" t="n"/>
      <c r="E82" s="60" t="n"/>
      <c r="F82" s="60" t="n"/>
      <c r="G82" s="59" t="n"/>
      <c r="H82" s="59" t="n"/>
      <c r="I82" s="58" t="n"/>
      <c r="J82" s="58" t="n"/>
      <c r="K82" s="60" t="n"/>
      <c r="L82" s="60" t="n"/>
    </row>
    <row r="83" ht="15" customHeight="1" s="40">
      <c r="B83" s="58" t="n"/>
      <c r="C83" s="58" t="n"/>
      <c r="D83" s="58" t="n"/>
      <c r="E83" s="60" t="n"/>
      <c r="F83" s="60" t="n"/>
      <c r="G83" s="59" t="n"/>
      <c r="H83" s="59" t="n"/>
      <c r="I83" s="58" t="n"/>
      <c r="J83" s="58" t="n"/>
      <c r="K83" s="60" t="n"/>
      <c r="L83" s="60" t="n"/>
    </row>
    <row r="84" ht="15" customHeight="1" s="40">
      <c r="B84" s="58" t="n"/>
      <c r="C84" s="58" t="n"/>
      <c r="D84" s="58" t="n"/>
      <c r="E84" s="60" t="n"/>
      <c r="F84" s="60" t="n"/>
      <c r="G84" s="59" t="n"/>
      <c r="H84" s="59" t="n"/>
      <c r="I84" s="58" t="n"/>
      <c r="J84" s="58" t="n"/>
      <c r="K84" s="60" t="n"/>
      <c r="L84" s="60" t="n"/>
    </row>
    <row r="85" ht="15" customHeight="1" s="40">
      <c r="B85" s="58" t="n"/>
      <c r="C85" s="58" t="n"/>
      <c r="D85" s="58" t="n"/>
      <c r="E85" s="60" t="n"/>
      <c r="F85" s="60" t="n"/>
      <c r="G85" s="59" t="n"/>
      <c r="H85" s="59" t="n"/>
      <c r="I85" s="58" t="n"/>
      <c r="J85" s="58" t="n"/>
      <c r="K85" s="60" t="n"/>
      <c r="L85" s="60" t="n"/>
    </row>
    <row r="86" ht="15" customHeight="1" s="40">
      <c r="B86" s="58" t="n"/>
      <c r="C86" s="58" t="n"/>
      <c r="D86" s="58" t="n"/>
      <c r="E86" s="60" t="n"/>
      <c r="F86" s="60" t="n"/>
      <c r="G86" s="59" t="n"/>
      <c r="H86" s="59" t="n"/>
      <c r="I86" s="58" t="n"/>
      <c r="J86" s="58" t="n"/>
      <c r="K86" s="60" t="n"/>
      <c r="L86" s="60" t="n"/>
    </row>
    <row r="87" ht="15" customHeight="1" s="40">
      <c r="B87" s="58" t="n"/>
      <c r="C87" s="58" t="n"/>
      <c r="D87" s="58" t="n"/>
      <c r="E87" s="60" t="n"/>
      <c r="F87" s="60" t="n"/>
      <c r="G87" s="59" t="n"/>
      <c r="H87" s="59" t="n"/>
      <c r="I87" s="58" t="n"/>
      <c r="J87" s="58" t="n"/>
      <c r="K87" s="60" t="n"/>
      <c r="L87" s="60" t="n"/>
    </row>
    <row r="88" ht="15" customHeight="1" s="40">
      <c r="B88" s="58" t="n"/>
      <c r="C88" s="58" t="n"/>
      <c r="D88" s="58" t="n"/>
      <c r="E88" s="60" t="n"/>
      <c r="F88" s="60" t="n"/>
      <c r="G88" s="59" t="n"/>
      <c r="H88" s="59" t="n"/>
      <c r="I88" s="58" t="n"/>
      <c r="J88" s="58" t="n"/>
      <c r="K88" s="60" t="n"/>
      <c r="L88" s="60" t="n"/>
    </row>
    <row r="89" ht="15" customHeight="1" s="40">
      <c r="B89" s="58" t="n"/>
      <c r="C89" s="58" t="n"/>
      <c r="D89" s="58" t="n"/>
      <c r="E89" s="60" t="n"/>
      <c r="F89" s="60" t="n"/>
      <c r="G89" s="59" t="n"/>
      <c r="H89" s="59" t="n"/>
      <c r="I89" s="58" t="n"/>
      <c r="J89" s="58" t="n"/>
      <c r="K89" s="60" t="n"/>
      <c r="L89" s="60" t="n"/>
    </row>
    <row r="90" ht="15" customHeight="1" s="40">
      <c r="B90" s="58" t="n"/>
      <c r="C90" s="58" t="n"/>
      <c r="D90" s="58" t="n"/>
      <c r="E90" s="60" t="n"/>
      <c r="F90" s="60" t="n"/>
      <c r="G90" s="59" t="n"/>
      <c r="H90" s="59" t="n"/>
      <c r="I90" s="58" t="n"/>
      <c r="J90" s="58" t="n"/>
      <c r="K90" s="60" t="n"/>
      <c r="L90" s="60" t="n"/>
    </row>
    <row r="91" ht="15" customHeight="1" s="40">
      <c r="B91" s="58" t="n"/>
      <c r="C91" s="58" t="n"/>
      <c r="D91" s="58" t="n"/>
      <c r="E91" s="60" t="n"/>
      <c r="F91" s="60" t="n"/>
      <c r="G91" s="59" t="n"/>
      <c r="H91" s="59" t="n"/>
      <c r="I91" s="58" t="n"/>
      <c r="J91" s="58" t="n"/>
      <c r="K91" s="60" t="n"/>
      <c r="L91" s="60" t="n"/>
    </row>
    <row r="92" ht="15" customHeight="1" s="40">
      <c r="B92" s="58" t="n"/>
      <c r="C92" s="58" t="n"/>
      <c r="D92" s="58" t="n"/>
      <c r="E92" s="60" t="n"/>
      <c r="F92" s="60" t="n"/>
      <c r="G92" s="59" t="n"/>
      <c r="H92" s="59" t="n"/>
      <c r="I92" s="58" t="n"/>
      <c r="J92" s="58" t="n"/>
      <c r="K92" s="60" t="n"/>
      <c r="L92" s="60" t="n"/>
    </row>
    <row r="93" ht="15" customHeight="1" s="40">
      <c r="B93" s="58" t="n"/>
      <c r="C93" s="58" t="n"/>
      <c r="D93" s="58" t="n"/>
      <c r="E93" s="60" t="n"/>
      <c r="F93" s="60" t="n"/>
      <c r="G93" s="59" t="n"/>
      <c r="H93" s="59" t="n"/>
      <c r="I93" s="58" t="n"/>
      <c r="J93" s="58" t="n"/>
      <c r="K93" s="60" t="n"/>
      <c r="L93" s="60" t="n"/>
    </row>
    <row r="94" ht="15" customHeight="1" s="40">
      <c r="B94" s="58" t="n"/>
      <c r="C94" s="58" t="n"/>
      <c r="D94" s="58" t="n"/>
      <c r="E94" s="60" t="n"/>
      <c r="F94" s="60" t="n"/>
      <c r="G94" s="59" t="n"/>
      <c r="H94" s="59" t="n"/>
      <c r="I94" s="58" t="n"/>
      <c r="J94" s="58" t="n"/>
      <c r="K94" s="60" t="n"/>
      <c r="L94" s="60" t="n"/>
    </row>
    <row r="95" ht="15" customHeight="1" s="40">
      <c r="B95" s="58" t="n"/>
      <c r="C95" s="58" t="n"/>
      <c r="D95" s="58" t="n"/>
      <c r="E95" s="60" t="n"/>
      <c r="F95" s="60" t="n"/>
      <c r="G95" s="59" t="n"/>
      <c r="H95" s="59" t="n"/>
      <c r="I95" s="58" t="n"/>
      <c r="J95" s="58" t="n"/>
      <c r="K95" s="60" t="n"/>
      <c r="L95" s="60" t="n"/>
    </row>
    <row r="96" ht="15" customHeight="1" s="40">
      <c r="B96" s="58" t="n"/>
      <c r="C96" s="58" t="n"/>
      <c r="D96" s="58" t="n"/>
      <c r="E96" s="60" t="n"/>
      <c r="F96" s="60" t="n"/>
      <c r="G96" s="59" t="n"/>
      <c r="H96" s="59" t="n"/>
      <c r="I96" s="58" t="n"/>
      <c r="J96" s="58" t="n"/>
      <c r="K96" s="60" t="n"/>
      <c r="L96" s="60" t="n"/>
    </row>
    <row r="97" ht="15" customHeight="1" s="40">
      <c r="B97" s="58" t="n"/>
      <c r="C97" s="58" t="n"/>
      <c r="D97" s="58" t="n"/>
      <c r="E97" s="60" t="n"/>
      <c r="F97" s="60" t="n"/>
      <c r="G97" s="59" t="n"/>
      <c r="H97" s="59" t="n"/>
      <c r="I97" s="58" t="n"/>
      <c r="J97" s="58" t="n"/>
      <c r="K97" s="60" t="n"/>
      <c r="L97" s="60" t="n"/>
    </row>
    <row r="98" ht="15" customHeight="1" s="40">
      <c r="B98" s="58" t="n"/>
      <c r="C98" s="58" t="n"/>
      <c r="D98" s="58" t="n"/>
      <c r="E98" s="60" t="n"/>
      <c r="F98" s="60" t="n"/>
      <c r="G98" s="59" t="n"/>
      <c r="H98" s="59" t="n"/>
      <c r="I98" s="58" t="n"/>
      <c r="J98" s="58" t="n"/>
      <c r="K98" s="60" t="n"/>
      <c r="L98" s="60" t="n"/>
    </row>
    <row r="99" ht="15" customHeight="1" s="40">
      <c r="B99" s="58" t="n"/>
      <c r="C99" s="58" t="n"/>
      <c r="D99" s="58" t="n"/>
      <c r="E99" s="60" t="n"/>
      <c r="F99" s="60" t="n"/>
      <c r="G99" s="59" t="n"/>
      <c r="H99" s="59" t="n"/>
      <c r="I99" s="58" t="n"/>
      <c r="J99" s="58" t="n"/>
      <c r="K99" s="60" t="n"/>
      <c r="L99" s="60" t="n"/>
    </row>
    <row r="100" ht="15" customHeight="1" s="40">
      <c r="B100" s="58" t="n"/>
      <c r="C100" s="58" t="n"/>
      <c r="D100" s="58" t="n"/>
      <c r="E100" s="60" t="n"/>
      <c r="F100" s="60" t="n"/>
      <c r="G100" s="59" t="n"/>
      <c r="H100" s="59" t="n"/>
      <c r="I100" s="58" t="n"/>
      <c r="J100" s="58" t="n"/>
      <c r="K100" s="60" t="n"/>
      <c r="L100" s="60" t="n"/>
    </row>
    <row r="101" ht="15" customHeight="1" s="40">
      <c r="B101" s="58" t="n"/>
      <c r="C101" s="58" t="n"/>
      <c r="D101" s="58" t="n"/>
      <c r="E101" s="60" t="n"/>
      <c r="F101" s="60" t="n"/>
      <c r="G101" s="59" t="n"/>
      <c r="H101" s="59" t="n"/>
      <c r="I101" s="58" t="n"/>
      <c r="J101" s="58" t="n"/>
      <c r="K101" s="60" t="n"/>
      <c r="L101" s="60" t="n"/>
    </row>
    <row r="102" ht="15" customHeight="1" s="40">
      <c r="B102" s="58" t="n"/>
      <c r="C102" s="58" t="n"/>
      <c r="D102" s="58" t="n"/>
      <c r="E102" s="60" t="n"/>
      <c r="F102" s="60" t="n"/>
      <c r="G102" s="59" t="n"/>
      <c r="H102" s="59" t="n"/>
      <c r="I102" s="58" t="n"/>
      <c r="J102" s="58" t="n"/>
      <c r="K102" s="60" t="n"/>
      <c r="L102" s="60" t="n"/>
    </row>
    <row r="103" ht="15" customHeight="1" s="40">
      <c r="B103" s="58" t="n"/>
      <c r="C103" s="58" t="n"/>
      <c r="D103" s="58" t="n"/>
      <c r="E103" s="60" t="n"/>
      <c r="F103" s="60" t="n"/>
      <c r="G103" s="59" t="n"/>
      <c r="H103" s="59" t="n"/>
      <c r="I103" s="58" t="n"/>
      <c r="J103" s="58" t="n"/>
      <c r="K103" s="60" t="n"/>
      <c r="L103" s="60" t="n"/>
    </row>
    <row r="104" ht="15" customHeight="1" s="40">
      <c r="B104" s="58" t="n"/>
      <c r="C104" s="58" t="n"/>
      <c r="D104" s="58" t="n"/>
      <c r="E104" s="60" t="n"/>
      <c r="F104" s="60" t="n"/>
      <c r="G104" s="59" t="n"/>
      <c r="H104" s="59" t="n"/>
      <c r="I104" s="58" t="n"/>
      <c r="J104" s="58" t="n"/>
      <c r="K104" s="60" t="n"/>
      <c r="L104" s="60" t="n"/>
    </row>
    <row r="105" ht="15" customHeight="1" s="40">
      <c r="B105" s="58" t="n"/>
      <c r="C105" s="58" t="n"/>
      <c r="D105" s="58" t="n"/>
      <c r="E105" s="60" t="n"/>
      <c r="F105" s="60" t="n"/>
      <c r="G105" s="59" t="n"/>
      <c r="H105" s="59" t="n"/>
      <c r="I105" s="58" t="n"/>
      <c r="J105" s="58" t="n"/>
      <c r="K105" s="60" t="n"/>
      <c r="L105" s="60" t="n"/>
    </row>
    <row r="106" ht="15" customHeight="1" s="40">
      <c r="B106" s="58" t="n"/>
      <c r="C106" s="58" t="n"/>
      <c r="D106" s="58" t="n"/>
      <c r="E106" s="60" t="n"/>
      <c r="F106" s="60" t="n"/>
      <c r="G106" s="59" t="n"/>
      <c r="H106" s="59" t="n"/>
      <c r="I106" s="58" t="n"/>
      <c r="J106" s="58" t="n"/>
      <c r="K106" s="60" t="n"/>
      <c r="L106" s="60" t="n"/>
    </row>
    <row r="109" ht="15" customHeight="1" s="40">
      <c r="B109" s="61" t="inlineStr">
        <is>
          <t>Beispielzeile — vor dem Senden löschen</t>
        </is>
      </c>
    </row>
    <row r="110" ht="15" customHeight="1" s="40">
      <c r="B110" s="62" t="inlineStr">
        <is>
          <t>P1</t>
        </is>
      </c>
      <c r="C110" s="62" t="inlineStr">
        <is>
          <t>A</t>
        </is>
      </c>
      <c r="D110" s="62" t="inlineStr">
        <is>
          <t>2026-03-02</t>
        </is>
      </c>
      <c r="E110" s="64" t="n">
        <v>1450</v>
      </c>
      <c r="F110" s="64" t="n">
        <v>180</v>
      </c>
      <c r="G110" s="63" t="n">
        <v>34</v>
      </c>
      <c r="H110" s="63" t="n">
        <v>31</v>
      </c>
      <c r="I110" s="62" t="inlineStr">
        <is>
          <t>JA</t>
        </is>
      </c>
      <c r="J110" s="62" t="inlineStr">
        <is>
          <t>NEIN</t>
        </is>
      </c>
      <c r="K110" s="64" t="n">
        <v>8.5</v>
      </c>
      <c r="L110" s="64" t="n">
        <v>9</v>
      </c>
    </row>
    <row r="112">
      <c r="B112" s="52" t="inlineStr">
        <is>
          <t>Beispielzeile korrigiert in Fassung 1.3: In der Fassung 1.2 war der Notfallanteil grösser als die Tagessumme und die Kontaktzahl für einen einzelnen Tag unrealistisch. Die Werte halten nun die Ampelgrenzen des Blattes 07_Pruefung ein (AL pro Kontakt 15 bis 250, Kontakte pro Tag 3 bis 70).</t>
        </is>
      </c>
    </row>
    <row r="113">
      <c r="B113" s="52" t="inlineStr">
        <is>
          <t>Die Monatswerte gehören in das neue Blatt 03b_Monate; dieses Blatt bleibt freiwillig.</t>
        </is>
      </c>
    </row>
  </sheetData>
  <dataValidations count="2">
    <dataValidation sqref="I7:I106" showDropDown="0" showInputMessage="0" showErrorMessage="0" allowBlank="1" type="list" errorStyle="stop" operator="between">
      <formula1>CL_jn</formula1>
      <formula2>0</formula2>
    </dataValidation>
    <dataValidation sqref="J7:J106" showDropDown="0" showInputMessage="0" showErrorMessage="0" allowBlank="1" type="list" errorStyle="stop" operator="between">
      <formula1>CL_jn</formula1>
      <formula2>0</formula2>
    </dataValidation>
  </dataValidations>
  <printOptions horizontalCentered="0" verticalCentered="0" headings="0" gridLines="0" gridLinesSet="1"/>
  <pageMargins left="0.75" right="0.75" top="1" bottom="1" header="0.511811023622047" footer="0.5"/>
  <pageSetup orientation="landscape" paperSize="1" scale="100" fitToHeight="0" fitToWidth="1" pageOrder="downThenOver" blackAndWhite="0" draft="0" horizontalDpi="300" verticalDpi="300" copies="1"/>
  <headerFooter differentOddEven="0" differentFirst="0">
    <oddHeader/>
    <oddFooter>&amp;LSOG-AL-DS-1.3-C-DE · 04_Tage&amp;R&amp;P / &amp;N</oddFooter>
    <evenHeader/>
    <evenFooter/>
    <firstHeader/>
    <firstFooter/>
  </headerFooter>
</worksheet>
</file>

<file path=xl/worksheets/sheet7.xml><?xml version="1.0" encoding="utf-8"?>
<worksheet xmlns="http://schemas.openxmlformats.org/spreadsheetml/2006/main">
  <sheetPr filterMode="0">
    <outlinePr summaryBelow="1" summaryRight="1"/>
    <pageSetUpPr fitToPage="1"/>
  </sheetPr>
  <dimension ref="B2:G10"/>
  <sheetViews>
    <sheetView showFormulas="0" showGridLines="0" showRowColHeaders="1" showZeros="1" rightToLeft="0" tabSelected="0" showOutlineSymbols="1" defaultGridColor="1"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 customWidth="1" style="39" min="1" max="1"/>
    <col width="7" customWidth="1" style="39" min="2" max="2"/>
    <col width="66" customWidth="1" style="39" min="3" max="3"/>
    <col width="34" customWidth="1" style="39" min="4" max="4"/>
    <col width="12" customWidth="1" style="39" min="5" max="5"/>
    <col width="26" customWidth="1" style="39" min="6" max="6"/>
    <col width="62" customWidth="1" style="39" min="7" max="7"/>
  </cols>
  <sheetData>
    <row r="2" ht="18.55" customHeight="1" s="40">
      <c r="B2" s="41" t="inlineStr">
        <is>
          <t>Abschnitt E · Einordnung und Rückmeldung</t>
        </is>
      </c>
    </row>
    <row r="3" ht="15" customHeight="1" s="40">
      <c r="B3" s="42" t="inlineStr">
        <is>
          <t>SOG-AL-DS-1.3-C-DE · SOG · Erhebung AL-Höchstgrenze · Erfassungsmappe · Fassung 1.3 · Stand 27. August 2026</t>
        </is>
      </c>
    </row>
    <row r="5" ht="27.75" customHeight="1" s="40">
      <c r="B5" s="45" t="inlineStr">
        <is>
          <t>Nr.</t>
        </is>
      </c>
      <c r="C5" s="45" t="inlineStr">
        <is>
          <t>Frage</t>
        </is>
      </c>
      <c r="D5" s="45" t="inlineStr">
        <is>
          <t>Feldname (nicht ändern)</t>
        </is>
      </c>
      <c r="E5" s="45" t="inlineStr">
        <is>
          <t>Art</t>
        </is>
      </c>
      <c r="F5" s="45" t="inlineStr">
        <is>
          <t>Antwort</t>
        </is>
      </c>
      <c r="G5" s="45" t="inlineStr">
        <is>
          <t>Hinweis</t>
        </is>
      </c>
    </row>
    <row r="6" ht="27" customHeight="1" s="40">
      <c r="B6" s="46" t="inlineStr">
        <is>
          <t>E1</t>
        </is>
      </c>
      <c r="C6" s="47" t="inlineStr">
        <is>
          <t>Beruhen die Angaben auf einem Softwareauszug oder auf einer Schätzung?</t>
        </is>
      </c>
      <c r="D6" s="48" t="inlineStr">
        <is>
          <t>grundlage</t>
        </is>
      </c>
      <c r="E6" s="48" t="inlineStr">
        <is>
          <t>Pflicht</t>
        </is>
      </c>
      <c r="F6" s="49" t="n"/>
    </row>
    <row r="7" ht="27" customHeight="1" s="40">
      <c r="B7" s="46" t="inlineStr">
        <is>
          <t>E2</t>
        </is>
      </c>
      <c r="C7" s="47" t="inlineStr">
        <is>
          <t>Besonderheiten des Zeitraums (Abwesenheiten, Umbau, Systemwechsel)</t>
        </is>
      </c>
      <c r="D7" s="48" t="inlineStr">
        <is>
          <t>bemerkung</t>
        </is>
      </c>
      <c r="E7" s="48" t="inlineStr">
        <is>
          <t>freiwillig</t>
        </is>
      </c>
      <c r="F7" s="49" t="n"/>
    </row>
    <row r="8" ht="27" customHeight="1" s="40">
      <c r="B8" s="46" t="inlineStr">
        <is>
          <t>E3</t>
        </is>
      </c>
      <c r="C8" s="47" t="inlineStr">
        <is>
          <t>Möchten Sie Ihre eigene Auswertung nach derselben Methodik zurückerhalten?</t>
        </is>
      </c>
      <c r="D8" s="48" t="inlineStr">
        <is>
          <t>eigene_auswertung_gewuenscht</t>
        </is>
      </c>
      <c r="E8" s="48" t="inlineStr">
        <is>
          <t>Pflicht</t>
        </is>
      </c>
      <c r="F8" s="49" t="n"/>
    </row>
    <row r="9" ht="15.75" customHeight="1" s="40">
      <c r="B9" s="46" t="inlineStr">
        <is>
          <t>E4</t>
        </is>
      </c>
      <c r="C9" s="47" t="inlineStr">
        <is>
          <t>Dürfen wir bei Unklarheiten telefonisch nachfragen?</t>
        </is>
      </c>
      <c r="D9" s="48" t="inlineStr">
        <is>
          <t>bereit_fuer_rueckfrage</t>
        </is>
      </c>
      <c r="E9" s="48" t="inlineStr">
        <is>
          <t>Pflicht</t>
        </is>
      </c>
      <c r="F9" s="49" t="n"/>
    </row>
    <row r="10" ht="27" customHeight="1" s="40">
      <c r="B10" s="46" t="inlineStr">
        <is>
          <t>E5</t>
        </is>
      </c>
      <c r="C10" s="47" t="inlineStr">
        <is>
          <t>Dürfen wir Ihre Praxis als anonymisierten Modellfall verwenden?</t>
        </is>
      </c>
      <c r="D10" s="48" t="inlineStr">
        <is>
          <t>freigabe_modellfall</t>
        </is>
      </c>
      <c r="E10" s="48" t="inlineStr">
        <is>
          <t>Pflicht</t>
        </is>
      </c>
      <c r="F10" s="49" t="n"/>
      <c r="G10" s="54" t="inlineStr">
        <is>
          <t>Ohne diese Freigabe verwenden wir Ihre Zahlen ausschliesslich in Gruppenauswertungen.</t>
        </is>
      </c>
    </row>
  </sheetData>
  <dataValidations count="4">
    <dataValidation sqref="F6" showDropDown="0" showInputMessage="0" showErrorMessage="0" allowBlank="1" type="list" errorStyle="stop" operator="between">
      <formula1>CL_grundlage</formula1>
      <formula2>0</formula2>
    </dataValidation>
    <dataValidation sqref="F8" showDropDown="0" showInputMessage="0" showErrorMessage="0" allowBlank="1" type="list" errorStyle="stop" operator="between">
      <formula1>CL_jn</formula1>
      <formula2>0</formula2>
    </dataValidation>
    <dataValidation sqref="F9" showDropDown="0" showInputMessage="0" showErrorMessage="0" allowBlank="1" type="list" errorStyle="stop" operator="between">
      <formula1>CL_jn</formula1>
      <formula2>0</formula2>
    </dataValidation>
    <dataValidation sqref="F10" showDropDown="0" showInputMessage="0" showErrorMessage="0" allowBlank="1" type="list" errorStyle="stop" operator="between">
      <formula1>CL_jn</formula1>
      <formula2>0</formula2>
    </dataValidation>
  </dataValidations>
  <printOptions horizontalCentered="0" verticalCentered="0" headings="0" gridLines="0" gridLinesSet="1"/>
  <pageMargins left="0.75" right="0.75" top="1" bottom="1" header="0.511811023622047" footer="0.5"/>
  <pageSetup orientation="landscape" paperSize="1" scale="100" fitToHeight="0" fitToWidth="1" pageOrder="downThenOver" blackAndWhite="0" draft="0" horizontalDpi="300" verticalDpi="300" copies="1"/>
  <headerFooter differentOddEven="0" differentFirst="0">
    <oddHeader/>
    <oddFooter>&amp;LSOG-AL-DS-1.3-C-DE · 05_Rueckmeldung&amp;R&amp;P / &amp;N</oddFooter>
    <evenHeader/>
    <evenFooter/>
    <firstHeader/>
    <firstFooter/>
  </headerFooter>
</worksheet>
</file>

<file path=xl/worksheets/sheet8.xml><?xml version="1.0" encoding="utf-8"?>
<worksheet xmlns="http://schemas.openxmlformats.org/spreadsheetml/2006/main">
  <sheetPr filterMode="0">
    <tabColor rgb="FF7A7974"/>
    <outlinePr summaryBelow="1" summaryRight="1"/>
    <pageSetUpPr fitToPage="1"/>
  </sheetPr>
  <dimension ref="B2:D121"/>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 customWidth="1" style="39" min="1" max="1"/>
    <col width="34" customWidth="1" style="39" min="2" max="2"/>
    <col width="36" customWidth="1" style="39" min="3" max="3"/>
    <col width="78" customWidth="1" style="39" min="4" max="4"/>
  </cols>
  <sheetData>
    <row r="2" ht="18.55" customHeight="1" s="40">
      <c r="B2" s="41" t="inlineStr">
        <is>
          <t>Codelisten — nur diese Werte sind zulässig</t>
        </is>
      </c>
    </row>
    <row r="3" ht="15" customHeight="1" s="40">
      <c r="B3" s="42" t="inlineStr">
        <is>
          <t>SOG-AL-DS-1.3-C-DE · SOG · Erhebung AL-Höchstgrenze · Erfassungsmappe · Fassung 1.3 · Stand 27. August 2026</t>
        </is>
      </c>
    </row>
    <row r="4" ht="15" customHeight="1" s="40">
      <c r="B4" s="65" t="inlineStr">
        <is>
          <t>Codeliste</t>
        </is>
      </c>
      <c r="C4" s="65" t="inlineStr">
        <is>
          <t>Code</t>
        </is>
      </c>
      <c r="D4" s="65" t="inlineStr">
        <is>
          <t>Bedeutung</t>
        </is>
      </c>
    </row>
    <row r="5" ht="15" customHeight="1" s="40">
      <c r="B5" s="53" t="inlineStr">
        <is>
          <t>Organisationsform</t>
        </is>
      </c>
      <c r="C5" s="66" t="n"/>
      <c r="D5" s="66" t="n"/>
    </row>
    <row r="6" ht="15" customHeight="1" s="40">
      <c r="C6" s="67" t="inlineStr">
        <is>
          <t>EINZELPRAXIS</t>
        </is>
      </c>
      <c r="D6" s="68" t="inlineStr">
        <is>
          <t>eine Ärztin oder ein Arzt, keine weiteren ärztlichen Gesellschafter</t>
        </is>
      </c>
    </row>
    <row r="7" ht="15" customHeight="1" s="40">
      <c r="C7" s="67" t="inlineStr">
        <is>
          <t>GRUPPENPRAXIS_AERZTLICH</t>
        </is>
      </c>
      <c r="D7" s="68" t="inlineStr">
        <is>
          <t>mehrere Ärztinnen und Ärzte, Stimmrechtsmehrheit bei berufsausübenden Ärztinnen und Ärzten</t>
        </is>
      </c>
    </row>
    <row r="8" ht="15" customHeight="1" s="40">
      <c r="C8" s="67" t="inlineStr">
        <is>
          <t>GRUPPENPRAXIS_GEMISCHT</t>
        </is>
      </c>
      <c r="D8" s="68" t="inlineStr">
        <is>
          <t>ärztliche und nichtärztliche Eigentümer ohne gesicherte ärztliche Stimmrechtsmehrheit</t>
        </is>
      </c>
    </row>
    <row r="9" ht="15" customHeight="1" s="40">
      <c r="C9" s="67" t="inlineStr">
        <is>
          <t>GRUPPE_KAPITALGETRAGEN</t>
        </is>
      </c>
      <c r="D9" s="68" t="inlineStr">
        <is>
          <t>Stimmrechtsmehrheit bei nichtärztlichen Investoren oder einer Holding</t>
        </is>
      </c>
    </row>
    <row r="10" ht="15" customHeight="1" s="40">
      <c r="C10" s="67" t="inlineStr">
        <is>
          <t>SPITALAMBULATORIUM_OEFFENTLICH</t>
        </is>
      </c>
      <c r="D10" s="68" t="inlineStr">
        <is>
          <t>Ambulatorium eines öffentlichen oder subventionierten Spitals</t>
        </is>
      </c>
    </row>
    <row r="11" ht="15" customHeight="1" s="40">
      <c r="C11" s="67" t="inlineStr">
        <is>
          <t>SPITALAMBULATORIUM_PRIVAT</t>
        </is>
      </c>
      <c r="D11" s="68" t="inlineStr">
        <is>
          <t>Ambulatorium einer Privatklinik</t>
        </is>
      </c>
    </row>
    <row r="12" ht="15" customHeight="1" s="40">
      <c r="C12" s="67" t="inlineStr">
        <is>
          <t>UNBEKANNT</t>
        </is>
      </c>
      <c r="D12" s="68" t="inlineStr">
        <is>
          <t>nicht zuordenbar</t>
        </is>
      </c>
    </row>
    <row r="14" ht="15" customHeight="1" s="40">
      <c r="B14" s="53" t="inlineStr">
        <is>
          <t>Betriebsform</t>
        </is>
      </c>
      <c r="C14" s="66" t="n"/>
      <c r="D14" s="66" t="n"/>
    </row>
    <row r="15" ht="15" customHeight="1" s="40">
      <c r="C15" s="67" t="inlineStr">
        <is>
          <t>SDSL</t>
        </is>
      </c>
      <c r="D15" s="68" t="inlineStr">
        <is>
          <t>ein Arzt, ein Standort</t>
        </is>
      </c>
    </row>
    <row r="16" ht="15" customHeight="1" s="40">
      <c r="C16" s="67" t="inlineStr">
        <is>
          <t>SDML</t>
        </is>
      </c>
      <c r="D16" s="68" t="inlineStr">
        <is>
          <t>ein Arzt, mehrere Standorte</t>
        </is>
      </c>
    </row>
    <row r="17" ht="15" customHeight="1" s="40">
      <c r="C17" s="67" t="inlineStr">
        <is>
          <t>MDSL</t>
        </is>
      </c>
      <c r="D17" s="68" t="inlineStr">
        <is>
          <t>mehrere Ärzte, ein Standort</t>
        </is>
      </c>
    </row>
    <row r="18" ht="15" customHeight="1" s="40">
      <c r="C18" s="67" t="inlineStr">
        <is>
          <t>MDML</t>
        </is>
      </c>
      <c r="D18" s="68" t="inlineStr">
        <is>
          <t>mehrere Ärzte, mehrere Standorte</t>
        </is>
      </c>
    </row>
    <row r="20" ht="15" customHeight="1" s="40">
      <c r="B20" s="53" t="inlineStr">
        <is>
          <t>Lieferweg</t>
        </is>
      </c>
      <c r="C20" s="66" t="n"/>
      <c r="D20" s="66" t="n"/>
    </row>
    <row r="21" ht="15" customHeight="1" s="40">
      <c r="C21" s="67" t="inlineStr">
        <is>
          <t>SELBST</t>
        </is>
      </c>
      <c r="D21" s="68" t="inlineStr">
        <is>
          <t>Ich liefere meine Zahlen selbst mit diesem Bogen</t>
        </is>
      </c>
    </row>
    <row r="22" ht="15" customHeight="1" s="40">
      <c r="C22" s="67" t="inlineStr">
        <is>
          <t>SOFTWAREANBIETER</t>
        </is>
      </c>
      <c r="D22" s="68" t="inlineStr">
        <is>
          <t>Meine Daten kommen bereits über meinen Softwareanbieter (Anhang A)</t>
        </is>
      </c>
    </row>
    <row r="23" ht="15" customHeight="1" s="40">
      <c r="C23" s="67" t="inlineStr">
        <is>
          <t>KETTE_ZENTRUM</t>
        </is>
      </c>
      <c r="D23" s="68" t="inlineStr">
        <is>
          <t>Meine Daten kommen bereits über meine Gruppe, Kette oder mein OP-Zentrum (Anhang B)</t>
        </is>
      </c>
    </row>
    <row r="24" ht="15" customHeight="1" s="40">
      <c r="C24" s="67" t="inlineStr">
        <is>
          <t>UNBEKANNT</t>
        </is>
      </c>
      <c r="D24" s="68" t="inlineStr">
        <is>
          <t>unbekannt</t>
        </is>
      </c>
    </row>
    <row r="26" ht="15" customHeight="1" s="40">
      <c r="B26" s="53" t="inlineStr">
        <is>
          <t>Abrechnungskennung</t>
        </is>
      </c>
      <c r="C26" s="66" t="n"/>
      <c r="D26" s="66" t="n"/>
    </row>
    <row r="27" ht="15" customHeight="1" s="40">
      <c r="C27" s="67" t="inlineStr">
        <is>
          <t>AUSFUEHREND</t>
        </is>
      </c>
      <c r="D27" s="68" t="inlineStr">
        <is>
          <t>unter der GLN der ausführenden Person</t>
        </is>
      </c>
    </row>
    <row r="28" ht="15" customHeight="1" s="40">
      <c r="C28" s="67" t="inlineStr">
        <is>
          <t>VERANTWORTLICH</t>
        </is>
      </c>
      <c r="D28" s="68" t="inlineStr">
        <is>
          <t>unter der GLN der verantwortlichen Person</t>
        </is>
      </c>
    </row>
    <row r="29" ht="15" customHeight="1" s="40">
      <c r="C29" s="67" t="inlineStr">
        <is>
          <t>GEMISCHT</t>
        </is>
      </c>
      <c r="D29" s="68" t="inlineStr">
        <is>
          <t>beides kommt vor</t>
        </is>
      </c>
    </row>
    <row r="30" ht="15" customHeight="1" s="40">
      <c r="C30" s="67" t="inlineStr">
        <is>
          <t>UNBEKANNT</t>
        </is>
      </c>
      <c r="D30" s="68" t="inlineStr">
        <is>
          <t>nicht bekannt</t>
        </is>
      </c>
    </row>
    <row r="32" ht="15" customHeight="1" s="40">
      <c r="B32" s="53" t="inlineStr">
        <is>
          <t>Zuordnung Assistenzärzte</t>
        </is>
      </c>
      <c r="C32" s="66" t="n"/>
      <c r="D32" s="66" t="n"/>
    </row>
    <row r="33" ht="15" customHeight="1" s="40">
      <c r="C33" s="67" t="inlineStr">
        <is>
          <t>EIGENE_GLN</t>
        </is>
      </c>
      <c r="D33" s="68" t="inlineStr">
        <is>
          <t>unter eigener GLN</t>
        </is>
      </c>
    </row>
    <row r="34" ht="15" customHeight="1" s="40">
      <c r="C34" s="67" t="inlineStr">
        <is>
          <t>FACHARZT_GLN</t>
        </is>
      </c>
      <c r="D34" s="68" t="inlineStr">
        <is>
          <t>unter der GLN einer Fachärztin oder eines Facharztes</t>
        </is>
      </c>
    </row>
    <row r="35" ht="15" customHeight="1" s="40">
      <c r="C35" s="67" t="inlineStr">
        <is>
          <t>ZENTRUMS_GLN</t>
        </is>
      </c>
      <c r="D35" s="68" t="inlineStr">
        <is>
          <t>unter einer Zentrums- oder Institutions-GLN</t>
        </is>
      </c>
    </row>
    <row r="36" ht="15" customHeight="1" s="40">
      <c r="C36" s="67" t="inlineStr">
        <is>
          <t>GEMISCHT</t>
        </is>
      </c>
      <c r="D36" s="68" t="inlineStr">
        <is>
          <t>unterschiedlich geregelt</t>
        </is>
      </c>
    </row>
    <row r="37" ht="15" customHeight="1" s="40">
      <c r="C37" s="67" t="inlineStr">
        <is>
          <t>KEINE_ASSISTENZAERZTE</t>
        </is>
      </c>
      <c r="D37" s="68" t="inlineStr">
        <is>
          <t>keine Assistenzärztinnen und Assistenzärzte</t>
        </is>
      </c>
    </row>
    <row r="39" ht="15" customHeight="1" s="40">
      <c r="B39" s="53" t="inlineStr">
        <is>
          <t>Funktion</t>
        </is>
      </c>
      <c r="C39" s="66" t="n"/>
      <c r="D39" s="66" t="n"/>
    </row>
    <row r="40" ht="15" customHeight="1" s="40">
      <c r="C40" s="67" t="inlineStr">
        <is>
          <t>FACHARZT</t>
        </is>
      </c>
      <c r="D40" s="68" t="inlineStr">
        <is>
          <t>Fachärztin oder Facharzt</t>
        </is>
      </c>
    </row>
    <row r="41" ht="15" customHeight="1" s="40">
      <c r="C41" s="67" t="inlineStr">
        <is>
          <t>ASSISTENZARZT</t>
        </is>
      </c>
      <c r="D41" s="68" t="inlineStr">
        <is>
          <t>Assistenzärztin oder Assistenzarzt</t>
        </is>
      </c>
    </row>
    <row r="42" ht="15" customHeight="1" s="40">
      <c r="C42" s="67" t="inlineStr">
        <is>
          <t>BELEGARZT</t>
        </is>
      </c>
      <c r="D42" s="68" t="inlineStr">
        <is>
          <t>Belegärztin oder Belegarzt</t>
        </is>
      </c>
    </row>
    <row r="43" ht="15" customHeight="1" s="40">
      <c r="C43" s="67" t="inlineStr">
        <is>
          <t>VERTRETUNG</t>
        </is>
      </c>
      <c r="D43" s="68" t="inlineStr">
        <is>
          <t>Praxisvertretung</t>
        </is>
      </c>
    </row>
    <row r="45" ht="15" customHeight="1" s="40">
      <c r="B45" s="53" t="inlineStr">
        <is>
          <t>Fachschwerpunkt</t>
        </is>
      </c>
      <c r="C45" s="66" t="n"/>
      <c r="D45" s="66" t="n"/>
    </row>
    <row r="46" ht="15" customHeight="1" s="40">
      <c r="C46" s="67" t="inlineStr">
        <is>
          <t>ALLGEMEIN</t>
        </is>
      </c>
      <c r="D46" s="68" t="inlineStr">
        <is>
          <t>allgemeine Ophthalmologie</t>
        </is>
      </c>
    </row>
    <row r="47" ht="15" customHeight="1" s="40">
      <c r="C47" s="67" t="inlineStr">
        <is>
          <t>KATARAKT_VORDERABSCHNITT</t>
        </is>
      </c>
      <c r="D47" s="68" t="inlineStr">
        <is>
          <t>Katarakt und Vorderabschnitt</t>
        </is>
      </c>
    </row>
    <row r="48" ht="15" customHeight="1" s="40">
      <c r="C48" s="67" t="inlineStr">
        <is>
          <t>NETZHAUT_MAKULA</t>
        </is>
      </c>
      <c r="D48" s="68" t="inlineStr">
        <is>
          <t>Netzhaut und Makula, inkl. IVOM</t>
        </is>
      </c>
    </row>
    <row r="49" ht="15" customHeight="1" s="40">
      <c r="C49" s="67" t="inlineStr">
        <is>
          <t>GLAUKOM</t>
        </is>
      </c>
      <c r="D49" s="68" t="inlineStr">
        <is>
          <t>Glaukom</t>
        </is>
      </c>
    </row>
    <row r="50" ht="15" customHeight="1" s="40">
      <c r="C50" s="67" t="inlineStr">
        <is>
          <t>HORNHAUT</t>
        </is>
      </c>
      <c r="D50" s="68" t="inlineStr">
        <is>
          <t>Hornhaut und Oberfläche</t>
        </is>
      </c>
    </row>
    <row r="51" ht="15" customHeight="1" s="40">
      <c r="C51" s="67" t="inlineStr">
        <is>
          <t>KINDER_STRABOLOGIE</t>
        </is>
      </c>
      <c r="D51" s="68" t="inlineStr">
        <is>
          <t>Kinderophthalmologie und Strabologie</t>
        </is>
      </c>
    </row>
    <row r="52" ht="15" customHeight="1" s="40">
      <c r="C52" s="67" t="inlineStr">
        <is>
          <t>OKULOPLASTIK</t>
        </is>
      </c>
      <c r="D52" s="68" t="inlineStr">
        <is>
          <t>Okuloplastik und Tränenwege</t>
        </is>
      </c>
    </row>
    <row r="53" ht="15" customHeight="1" s="40">
      <c r="C53" s="67" t="inlineStr">
        <is>
          <t>NEURO_UVEITIS</t>
        </is>
      </c>
      <c r="D53" s="68" t="inlineStr">
        <is>
          <t>Neuroophthalmologie und Uveitis</t>
        </is>
      </c>
    </row>
    <row r="54" ht="15" customHeight="1" s="40">
      <c r="C54" s="67" t="inlineStr">
        <is>
          <t>GEMISCHT</t>
        </is>
      </c>
      <c r="D54" s="68" t="inlineStr">
        <is>
          <t>mehrere Schwerpunkte etwa gleich stark</t>
        </is>
      </c>
    </row>
    <row r="56" ht="15" customHeight="1" s="40">
      <c r="B56" s="53" t="inlineStr">
        <is>
          <t>Delegationsgrad technischer Leistungen</t>
        </is>
      </c>
      <c r="C56" s="66" t="n"/>
      <c r="D56" s="66" t="n"/>
    </row>
    <row r="57" ht="15" customHeight="1" s="40">
      <c r="C57" s="67" t="inlineStr">
        <is>
          <t>UEBER_75</t>
        </is>
      </c>
      <c r="D57" s="68" t="inlineStr">
        <is>
          <t>über 75 Prozent durch nichtärztliches Fachpersonal</t>
        </is>
      </c>
    </row>
    <row r="58" ht="15" customHeight="1" s="40">
      <c r="C58" s="67" t="inlineStr">
        <is>
          <t>50_BIS_75</t>
        </is>
      </c>
      <c r="D58" s="68" t="inlineStr">
        <is>
          <t>50 bis 75 Prozent</t>
        </is>
      </c>
    </row>
    <row r="59" ht="15" customHeight="1" s="40">
      <c r="C59" s="67" t="inlineStr">
        <is>
          <t>25_BIS_50</t>
        </is>
      </c>
      <c r="D59" s="68" t="inlineStr">
        <is>
          <t>25 bis 50 Prozent</t>
        </is>
      </c>
    </row>
    <row r="60" ht="15" customHeight="1" s="40">
      <c r="C60" s="67" t="inlineStr">
        <is>
          <t>UNTER_25</t>
        </is>
      </c>
      <c r="D60" s="68" t="inlineStr">
        <is>
          <t>unter 25 Prozent</t>
        </is>
      </c>
    </row>
    <row r="61" ht="15" customHeight="1" s="40">
      <c r="C61" s="67" t="inlineStr">
        <is>
          <t>KEINE_DELEGATION</t>
        </is>
      </c>
      <c r="D61" s="68" t="inlineStr">
        <is>
          <t>keine Delegation, alles ärztlich ausgeführt</t>
        </is>
      </c>
    </row>
    <row r="62" ht="15" customHeight="1" s="40">
      <c r="C62" s="67" t="inlineStr">
        <is>
          <t>UNBEKANNT</t>
        </is>
      </c>
      <c r="D62" s="68" t="inlineStr">
        <is>
          <t>nicht bekannt</t>
        </is>
      </c>
    </row>
    <row r="64" ht="15" customHeight="1" s="40">
      <c r="B64" s="53" t="inlineStr">
        <is>
          <t>Operative Tätigkeit</t>
        </is>
      </c>
      <c r="C64" s="66" t="n"/>
      <c r="D64" s="66" t="n"/>
    </row>
    <row r="65" ht="15" customHeight="1" s="40">
      <c r="C65" s="67" t="inlineStr">
        <is>
          <t>KEINE</t>
        </is>
      </c>
      <c r="D65" s="68" t="inlineStr">
        <is>
          <t>keine operative Tätigkeit</t>
        </is>
      </c>
    </row>
    <row r="66" ht="15" customHeight="1" s="40">
      <c r="C66" s="67" t="inlineStr">
        <is>
          <t>EIGENE_RAEUME</t>
        </is>
      </c>
      <c r="D66" s="68" t="inlineStr">
        <is>
          <t>in eigenen Operationsräumen</t>
        </is>
      </c>
    </row>
    <row r="67" ht="15" customHeight="1" s="40">
      <c r="C67" s="67" t="inlineStr">
        <is>
          <t>EXTERN</t>
        </is>
      </c>
      <c r="D67" s="68" t="inlineStr">
        <is>
          <t>an einem externen Standort</t>
        </is>
      </c>
    </row>
    <row r="68" ht="15" customHeight="1" s="40">
      <c r="C68" s="67" t="inlineStr">
        <is>
          <t>BEIDES</t>
        </is>
      </c>
      <c r="D68" s="68" t="inlineStr">
        <is>
          <t>beides</t>
        </is>
      </c>
    </row>
    <row r="70" ht="15" customHeight="1" s="40">
      <c r="B70" s="53" t="inlineStr">
        <is>
          <t>Quelle der Stundenangabe</t>
        </is>
      </c>
      <c r="C70" s="66" t="n"/>
      <c r="D70" s="66" t="n"/>
    </row>
    <row r="71" ht="15" customHeight="1" s="40">
      <c r="C71" s="67" t="inlineStr">
        <is>
          <t>ZEITERFASSUNG</t>
        </is>
      </c>
      <c r="D71" s="68" t="inlineStr">
        <is>
          <t>dokumentierte Zeiterfassung</t>
        </is>
      </c>
    </row>
    <row r="72" ht="15" customHeight="1" s="40">
      <c r="C72" s="67" t="inlineStr">
        <is>
          <t>DIENSTPLAN</t>
        </is>
      </c>
      <c r="D72" s="68" t="inlineStr">
        <is>
          <t>Dienst- oder Einsatzplan</t>
        </is>
      </c>
    </row>
    <row r="73" ht="15" customHeight="1" s="40">
      <c r="C73" s="67" t="inlineStr">
        <is>
          <t>SCHAETZUNG</t>
        </is>
      </c>
      <c r="D73" s="68" t="inlineStr">
        <is>
          <t>Schätzung</t>
        </is>
      </c>
    </row>
    <row r="75" ht="15" customHeight="1" s="40">
      <c r="B75" s="53" t="inlineStr">
        <is>
          <t>Grundlage der Angaben</t>
        </is>
      </c>
      <c r="C75" s="66" t="n"/>
      <c r="D75" s="66" t="n"/>
    </row>
    <row r="76" ht="15" customHeight="1" s="40">
      <c r="C76" s="67" t="inlineStr">
        <is>
          <t>AUSZUG</t>
        </is>
      </c>
      <c r="D76" s="68" t="inlineStr">
        <is>
          <t>vollständig aus einem Softwareauszug</t>
        </is>
      </c>
    </row>
    <row r="77" ht="15" customHeight="1" s="40">
      <c r="C77" s="67" t="inlineStr">
        <is>
          <t>TEILWEISE_SCHAETZUNG</t>
        </is>
      </c>
      <c r="D77" s="68" t="inlineStr">
        <is>
          <t>teils Auszug, teils Schätzung</t>
        </is>
      </c>
    </row>
    <row r="78" ht="15" customHeight="1" s="40">
      <c r="C78" s="67" t="inlineStr">
        <is>
          <t>SCHAETZUNG</t>
        </is>
      </c>
      <c r="D78" s="68" t="inlineStr">
        <is>
          <t>vollständig geschätzt</t>
        </is>
      </c>
    </row>
    <row r="80" ht="15" customHeight="1" s="40">
      <c r="B80" s="53" t="inlineStr">
        <is>
          <t>TARDOC-Version</t>
        </is>
      </c>
      <c r="C80" s="66" t="n"/>
      <c r="D80" s="66" t="n"/>
    </row>
    <row r="81" ht="15" customHeight="1" s="40">
      <c r="C81" s="67" t="inlineStr">
        <is>
          <t>1.4c</t>
        </is>
      </c>
      <c r="D81" s="68" t="inlineStr">
        <is>
          <t>TARDOC 1.4c</t>
        </is>
      </c>
    </row>
    <row r="82" ht="15" customHeight="1" s="40">
      <c r="C82" s="67" t="inlineStr">
        <is>
          <t>1.5</t>
        </is>
      </c>
      <c r="D82" s="68" t="inlineStr">
        <is>
          <t>TARDOC 1.5</t>
        </is>
      </c>
    </row>
    <row r="83" ht="15" customHeight="1" s="40">
      <c r="C83" s="67" t="inlineStr">
        <is>
          <t>GEMISCHT</t>
        </is>
      </c>
      <c r="D83" s="68" t="inlineStr">
        <is>
          <t>im Zeitraum gewechselt</t>
        </is>
      </c>
    </row>
    <row r="84" ht="15" customHeight="1" s="40">
      <c r="C84" s="67" t="inlineStr">
        <is>
          <t>UNBEKANNT</t>
        </is>
      </c>
      <c r="D84" s="68" t="inlineStr">
        <is>
          <t>nicht bekannt</t>
        </is>
      </c>
    </row>
    <row r="86" ht="15" customHeight="1" s="40">
      <c r="B86" s="53" t="inlineStr">
        <is>
          <t>Ja / Nein / unbekannt</t>
        </is>
      </c>
      <c r="C86" s="66" t="n"/>
      <c r="D86" s="66" t="n"/>
    </row>
    <row r="87" ht="15" customHeight="1" s="40">
      <c r="C87" s="67" t="inlineStr">
        <is>
          <t>JA</t>
        </is>
      </c>
      <c r="D87" s="68" t="inlineStr">
        <is>
          <t>ja</t>
        </is>
      </c>
    </row>
    <row r="88" ht="15" customHeight="1" s="40">
      <c r="C88" s="67" t="inlineStr">
        <is>
          <t>NEIN</t>
        </is>
      </c>
      <c r="D88" s="68" t="inlineStr">
        <is>
          <t>nein</t>
        </is>
      </c>
    </row>
    <row r="89" ht="15" customHeight="1" s="40">
      <c r="C89" s="67" t="inlineStr">
        <is>
          <t>UNBEKANNT</t>
        </is>
      </c>
      <c r="D89" s="68" t="inlineStr">
        <is>
          <t>unbekannt</t>
        </is>
      </c>
    </row>
    <row r="91" ht="15" customHeight="1" s="40">
      <c r="B91" s="53" t="inlineStr">
        <is>
          <t>Ja / Nein</t>
        </is>
      </c>
      <c r="C91" s="66" t="n"/>
      <c r="D91" s="66" t="n"/>
    </row>
    <row r="92" ht="15" customHeight="1" s="40">
      <c r="C92" s="67" t="inlineStr">
        <is>
          <t>JA</t>
        </is>
      </c>
      <c r="D92" s="68" t="inlineStr">
        <is>
          <t>ja</t>
        </is>
      </c>
    </row>
    <row r="93" ht="15" customHeight="1" s="40">
      <c r="C93" s="67" t="inlineStr">
        <is>
          <t>NEIN</t>
        </is>
      </c>
      <c r="D93" s="68" t="inlineStr">
        <is>
          <t>nein</t>
        </is>
      </c>
    </row>
    <row r="95" ht="15" customHeight="1" s="40">
      <c r="B95" s="53" t="inlineStr">
        <is>
          <t>Kanton</t>
        </is>
      </c>
      <c r="C95" s="66" t="n"/>
      <c r="D95" s="66" t="n"/>
    </row>
    <row r="96" ht="15" customHeight="1" s="40">
      <c r="C96" s="67" t="inlineStr">
        <is>
          <t>AG</t>
        </is>
      </c>
      <c r="D96" s="68" t="inlineStr">
        <is>
          <t>AG</t>
        </is>
      </c>
    </row>
    <row r="97" ht="15" customHeight="1" s="40">
      <c r="C97" s="67" t="inlineStr">
        <is>
          <t>AI</t>
        </is>
      </c>
      <c r="D97" s="68" t="inlineStr">
        <is>
          <t>AI</t>
        </is>
      </c>
    </row>
    <row r="98" ht="15" customHeight="1" s="40">
      <c r="C98" s="67" t="inlineStr">
        <is>
          <t>AR</t>
        </is>
      </c>
      <c r="D98" s="68" t="inlineStr">
        <is>
          <t>AR</t>
        </is>
      </c>
    </row>
    <row r="99" ht="15" customHeight="1" s="40">
      <c r="C99" s="67" t="inlineStr">
        <is>
          <t>BE</t>
        </is>
      </c>
      <c r="D99" s="68" t="inlineStr">
        <is>
          <t>BE</t>
        </is>
      </c>
    </row>
    <row r="100" ht="15" customHeight="1" s="40">
      <c r="C100" s="67" t="inlineStr">
        <is>
          <t>BL</t>
        </is>
      </c>
      <c r="D100" s="68" t="inlineStr">
        <is>
          <t>BL</t>
        </is>
      </c>
    </row>
    <row r="101" ht="15" customHeight="1" s="40">
      <c r="C101" s="67" t="inlineStr">
        <is>
          <t>BS</t>
        </is>
      </c>
      <c r="D101" s="68" t="inlineStr">
        <is>
          <t>BS</t>
        </is>
      </c>
    </row>
    <row r="102" ht="15" customHeight="1" s="40">
      <c r="C102" s="67" t="inlineStr">
        <is>
          <t>FR</t>
        </is>
      </c>
      <c r="D102" s="68" t="inlineStr">
        <is>
          <t>FR</t>
        </is>
      </c>
    </row>
    <row r="103" ht="15" customHeight="1" s="40">
      <c r="C103" s="67" t="inlineStr">
        <is>
          <t>GE</t>
        </is>
      </c>
      <c r="D103" s="68" t="inlineStr">
        <is>
          <t>GE</t>
        </is>
      </c>
    </row>
    <row r="104" ht="15" customHeight="1" s="40">
      <c r="C104" s="67" t="inlineStr">
        <is>
          <t>GL</t>
        </is>
      </c>
      <c r="D104" s="68" t="inlineStr">
        <is>
          <t>GL</t>
        </is>
      </c>
    </row>
    <row r="105" ht="15" customHeight="1" s="40">
      <c r="C105" s="67" t="inlineStr">
        <is>
          <t>GR</t>
        </is>
      </c>
      <c r="D105" s="68" t="inlineStr">
        <is>
          <t>GR</t>
        </is>
      </c>
    </row>
    <row r="106" ht="15" customHeight="1" s="40">
      <c r="C106" s="67" t="inlineStr">
        <is>
          <t>JU</t>
        </is>
      </c>
      <c r="D106" s="68" t="inlineStr">
        <is>
          <t>JU</t>
        </is>
      </c>
    </row>
    <row r="107" ht="15" customHeight="1" s="40">
      <c r="C107" s="67" t="inlineStr">
        <is>
          <t>LU</t>
        </is>
      </c>
      <c r="D107" s="68" t="inlineStr">
        <is>
          <t>LU</t>
        </is>
      </c>
    </row>
    <row r="108" ht="15" customHeight="1" s="40">
      <c r="C108" s="67" t="inlineStr">
        <is>
          <t>NE</t>
        </is>
      </c>
      <c r="D108" s="68" t="inlineStr">
        <is>
          <t>NE</t>
        </is>
      </c>
    </row>
    <row r="109" ht="15" customHeight="1" s="40">
      <c r="C109" s="67" t="inlineStr">
        <is>
          <t>NW</t>
        </is>
      </c>
      <c r="D109" s="68" t="inlineStr">
        <is>
          <t>NW</t>
        </is>
      </c>
    </row>
    <row r="110" ht="15" customHeight="1" s="40">
      <c r="C110" s="67" t="inlineStr">
        <is>
          <t>OW</t>
        </is>
      </c>
      <c r="D110" s="68" t="inlineStr">
        <is>
          <t>OW</t>
        </is>
      </c>
    </row>
    <row r="111" ht="15" customHeight="1" s="40">
      <c r="C111" s="67" t="inlineStr">
        <is>
          <t>SG</t>
        </is>
      </c>
      <c r="D111" s="68" t="inlineStr">
        <is>
          <t>SG</t>
        </is>
      </c>
    </row>
    <row r="112" ht="15" customHeight="1" s="40">
      <c r="C112" s="67" t="inlineStr">
        <is>
          <t>SH</t>
        </is>
      </c>
      <c r="D112" s="68" t="inlineStr">
        <is>
          <t>SH</t>
        </is>
      </c>
    </row>
    <row r="113" ht="15" customHeight="1" s="40">
      <c r="C113" s="67" t="inlineStr">
        <is>
          <t>SO</t>
        </is>
      </c>
      <c r="D113" s="68" t="inlineStr">
        <is>
          <t>SO</t>
        </is>
      </c>
    </row>
    <row r="114" ht="15" customHeight="1" s="40">
      <c r="C114" s="67" t="inlineStr">
        <is>
          <t>SZ</t>
        </is>
      </c>
      <c r="D114" s="68" t="inlineStr">
        <is>
          <t>SZ</t>
        </is>
      </c>
    </row>
    <row r="115" ht="15" customHeight="1" s="40">
      <c r="C115" s="67" t="inlineStr">
        <is>
          <t>TG</t>
        </is>
      </c>
      <c r="D115" s="68" t="inlineStr">
        <is>
          <t>TG</t>
        </is>
      </c>
    </row>
    <row r="116" ht="15" customHeight="1" s="40">
      <c r="C116" s="67" t="inlineStr">
        <is>
          <t>TI</t>
        </is>
      </c>
      <c r="D116" s="68" t="inlineStr">
        <is>
          <t>TI</t>
        </is>
      </c>
    </row>
    <row r="117" ht="15" customHeight="1" s="40">
      <c r="C117" s="67" t="inlineStr">
        <is>
          <t>UR</t>
        </is>
      </c>
      <c r="D117" s="68" t="inlineStr">
        <is>
          <t>UR</t>
        </is>
      </c>
    </row>
    <row r="118" ht="15" customHeight="1" s="40">
      <c r="C118" s="67" t="inlineStr">
        <is>
          <t>VD</t>
        </is>
      </c>
      <c r="D118" s="68" t="inlineStr">
        <is>
          <t>VD</t>
        </is>
      </c>
    </row>
    <row r="119" ht="15" customHeight="1" s="40">
      <c r="C119" s="67" t="inlineStr">
        <is>
          <t>VS</t>
        </is>
      </c>
      <c r="D119" s="68" t="inlineStr">
        <is>
          <t>VS</t>
        </is>
      </c>
    </row>
    <row r="120" ht="15" customHeight="1" s="40">
      <c r="C120" s="67" t="inlineStr">
        <is>
          <t>ZG</t>
        </is>
      </c>
      <c r="D120" s="68" t="inlineStr">
        <is>
          <t>ZG</t>
        </is>
      </c>
    </row>
    <row r="121" ht="15" customHeight="1" s="40">
      <c r="C121" s="67" t="inlineStr">
        <is>
          <t>ZH</t>
        </is>
      </c>
      <c r="D121" s="68" t="inlineStr">
        <is>
          <t>ZH</t>
        </is>
      </c>
    </row>
  </sheetData>
  <printOptions horizontalCentered="0" verticalCentered="0" headings="0" gridLines="0" gridLinesSet="1"/>
  <pageMargins left="0.75" right="0.75" top="1" bottom="1" header="0.511811023622047" footer="0.5"/>
  <pageSetup orientation="landscape" paperSize="1" scale="100" fitToHeight="0" fitToWidth="1" pageOrder="downThenOver" blackAndWhite="0" draft="0" horizontalDpi="300" verticalDpi="300" copies="1"/>
  <headerFooter differentOddEven="0" differentFirst="0">
    <oddHeader/>
    <oddFooter>&amp;LSOG-AL-DS-1.3-C-DE · 06_Codelisten&amp;R&amp;P / &amp;N</oddFooter>
    <evenHeader/>
    <evenFooter/>
    <firstHeader/>
    <firstFooter/>
  </headerFooter>
</worksheet>
</file>

<file path=xl/worksheets/sheet9.xml><?xml version="1.0" encoding="utf-8"?>
<worksheet xmlns="http://schemas.openxmlformats.org/spreadsheetml/2006/main">
  <sheetPr filterMode="0">
    <tabColor rgb="FFA84B2F"/>
    <outlinePr summaryBelow="1" summaryRight="1"/>
    <pageSetUpPr fitToPage="1"/>
  </sheetPr>
  <dimension ref="B2:L73"/>
  <sheetViews>
    <sheetView showFormulas="0" showGridLines="0" showRowColHeaders="1" showZeros="1" rightToLeft="0" tabSelected="0" showOutlineSymbols="1" defaultGridColor="1"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 customWidth="1" style="39" min="1" max="1"/>
    <col width="12" customWidth="1" style="39" min="2" max="2"/>
    <col width="20" customWidth="1" style="39" min="3" max="11"/>
    <col width="14" customWidth="1" style="40" min="4" max="4"/>
    <col width="14" customWidth="1" style="40" min="5" max="5"/>
    <col width="14" customWidth="1" style="40" min="6" max="6"/>
    <col width="14" customWidth="1" style="40" min="7" max="7"/>
    <col width="14" customWidth="1" style="40" min="8" max="8"/>
    <col width="14" customWidth="1" style="40" min="9" max="9"/>
    <col width="16" customWidth="1" style="40" min="10" max="10"/>
    <col width="18" customWidth="1" style="40" min="11" max="11"/>
    <col width="16" customWidth="1" style="40" min="12" max="12"/>
  </cols>
  <sheetData>
    <row r="2" ht="18.55" customHeight="1" s="40">
      <c r="B2" s="41" t="inlineStr">
        <is>
          <t>Prüfung — rechnet automatisch, keine Eingabe nötig</t>
        </is>
      </c>
    </row>
    <row r="3" ht="15" customHeight="1" s="40">
      <c r="B3" s="42" t="inlineStr">
        <is>
          <t>SOG-AL-DS-1.3-C-DE · SOG · Erhebung AL-Höchstgrenze · Erfassungsmappe · Fassung 1.3 · Stand 27. August 2026</t>
        </is>
      </c>
    </row>
    <row r="4" ht="15" customHeight="1" s="40">
      <c r="B4" s="61" t="inlineStr">
        <is>
          <t>Kontrollrechnung · Halbjahr je Person (1. Januar bis 30. Juni 2026) — Kontrollrechnung, nicht die massgebliche Grösse</t>
        </is>
      </c>
    </row>
    <row r="5" ht="45.75" customHeight="1" s="40">
      <c r="B5" s="69" t="inlineStr">
        <is>
          <t>Kürzel</t>
        </is>
      </c>
      <c r="C5" s="69" t="inlineStr">
        <is>
          <t>AL-TP pro Tag · Nenner A</t>
        </is>
      </c>
      <c r="D5" s="69" t="inlineStr">
        <is>
          <t>AL-TP pro Tag · Nenner B</t>
        </is>
      </c>
      <c r="E5" s="69" t="inlineStr">
        <is>
          <t>Verhältnis zur Grenze 1'577</t>
        </is>
      </c>
      <c r="F5" s="69" t="inlineStr">
        <is>
          <t>AL-TP pro Kontakt</t>
        </is>
      </c>
      <c r="G5" s="69" t="inlineStr">
        <is>
          <t>Kontakte pro Tag · Nenner B</t>
        </is>
      </c>
      <c r="H5" s="69" t="inlineStr">
        <is>
          <t>Patienten ≤ Kontakte</t>
        </is>
      </c>
      <c r="I5" s="69" t="inlineStr">
        <is>
          <t>Summe Blatt 04 plausibel</t>
        </is>
      </c>
      <c r="J5" s="69" t="inlineStr">
        <is>
          <t>Pflichtfelder</t>
        </is>
      </c>
      <c r="K5" s="69" t="inlineStr">
        <is>
          <t>Status</t>
        </is>
      </c>
    </row>
    <row r="6" ht="15" customHeight="1" s="40">
      <c r="B6" s="70">
        <f>IF('03_Aerzte'!C7="","",'03_Aerzte'!C7)</f>
        <v/>
      </c>
      <c r="C6" s="71">
        <f>IF(OR($B6="",N('03_Aerzte'!J7)=0),"",'03_Aerzte'!P7/'03_Aerzte'!J7)</f>
        <v/>
      </c>
      <c r="D6" s="71">
        <f>IF(OR($B6="",N('03_Aerzte'!K7)=0),"",'03_Aerzte'!P7/'03_Aerzte'!K7)</f>
        <v/>
      </c>
      <c r="E6" s="72">
        <f>IF($D6="","",$D6/1577)</f>
        <v/>
      </c>
      <c r="F6" s="71">
        <f>IF(OR($B6="",N('03_Aerzte'!V7)=0),"",'03_Aerzte'!P7/'03_Aerzte'!V7)</f>
        <v/>
      </c>
      <c r="G6" s="71">
        <f>IF(OR($B6="",N('03_Aerzte'!K7)=0),"",'03_Aerzte'!V7/'03_Aerzte'!K7)</f>
        <v/>
      </c>
      <c r="H6" s="73">
        <f>IF(OR($B6="",'03_Aerzte'!W7="",'03_Aerzte'!V7=""),"",IF('03_Aerzte'!W7&lt;='03_Aerzte'!V7,"OK","PRÜFEN"))</f>
        <v/>
      </c>
      <c r="I6" s="73">
        <f>IF($B6="","",IF(SUMIF('04_Tage'!$C$7:$C$106,$B6,'04_Tage'!$E$7:$E$106)=0,"keine Angabe",IF(SUMIF('04_Tage'!$C$7:$C$106,$B6,'04_Tage'!$E$7:$E$106)&lt;='03_Aerzte'!P7,"OK","PRÜFEN")))</f>
        <v/>
      </c>
      <c r="J6" s="73">
        <f>IF($B6="","",IF(COUNTA('03_Aerzte'!B7,'03_Aerzte'!C7,'03_Aerzte'!D7,'03_Aerzte'!E7,'03_Aerzte'!F7,'03_Aerzte'!G7,'03_Aerzte'!H7,'03_Aerzte'!J7,'03_Aerzte'!K7,'03_Aerzte'!P7,'03_Aerzte'!Q7,'03_Aerzte'!R7,'03_Aerzte'!V7,'03_Aerzte'!W7)=14,"OK","unvollständig"))</f>
        <v/>
      </c>
      <c r="K6" s="74">
        <f>IF($B6="","",IF(OR($H6="PRÜFEN",$I6="PRÜFEN",$J6="unvollständig",AND($F6&lt;&gt;"",OR($F6&lt;15,$F6&gt;250)),AND($G6&lt;&gt;"",OR($G6&lt;3,$G6&gt;70))),"PRÜFEN","OK"))</f>
        <v/>
      </c>
    </row>
    <row r="7" ht="15" customHeight="1" s="40">
      <c r="B7" s="70">
        <f>IF('03_Aerzte'!C8="","",'03_Aerzte'!C8)</f>
        <v/>
      </c>
      <c r="C7" s="71">
        <f>IF(OR($B7="",N('03_Aerzte'!J8)=0),"",'03_Aerzte'!P8/'03_Aerzte'!J8)</f>
        <v/>
      </c>
      <c r="D7" s="71">
        <f>IF(OR($B7="",N('03_Aerzte'!K8)=0),"",'03_Aerzte'!P8/'03_Aerzte'!K8)</f>
        <v/>
      </c>
      <c r="E7" s="72">
        <f>IF($D7="","",$D7/1577)</f>
        <v/>
      </c>
      <c r="F7" s="71">
        <f>IF(OR($B7="",N('03_Aerzte'!V8)=0),"",'03_Aerzte'!P8/'03_Aerzte'!V8)</f>
        <v/>
      </c>
      <c r="G7" s="71">
        <f>IF(OR($B7="",N('03_Aerzte'!K8)=0),"",'03_Aerzte'!V8/'03_Aerzte'!K8)</f>
        <v/>
      </c>
      <c r="H7" s="73">
        <f>IF(OR($B7="",'03_Aerzte'!W8="",'03_Aerzte'!V8=""),"",IF('03_Aerzte'!W8&lt;='03_Aerzte'!V8,"OK","PRÜFEN"))</f>
        <v/>
      </c>
      <c r="I7" s="73">
        <f>IF($B7="","",IF(SUMIF('04_Tage'!$C$7:$C$106,$B7,'04_Tage'!$E$7:$E$106)=0,"keine Angabe",IF(SUMIF('04_Tage'!$C$7:$C$106,$B7,'04_Tage'!$E$7:$E$106)&lt;='03_Aerzte'!P8,"OK","PRÜFEN")))</f>
        <v/>
      </c>
      <c r="J7" s="73">
        <f>IF($B7="","",IF(COUNTA('03_Aerzte'!B8,'03_Aerzte'!C8,'03_Aerzte'!D8,'03_Aerzte'!E8,'03_Aerzte'!F8,'03_Aerzte'!G8,'03_Aerzte'!H8,'03_Aerzte'!J8,'03_Aerzte'!K8,'03_Aerzte'!P8,'03_Aerzte'!Q8,'03_Aerzte'!R8,'03_Aerzte'!V8,'03_Aerzte'!W8)=14,"OK","unvollständig"))</f>
        <v/>
      </c>
      <c r="K7" s="74">
        <f>IF($B7="","",IF(OR($H7="PRÜFEN",$I7="PRÜFEN",$J7="unvollständig",AND($F7&lt;&gt;"",OR($F7&lt;15,$F7&gt;250)),AND($G7&lt;&gt;"",OR($G7&lt;3,$G7&gt;70))),"PRÜFEN","OK"))</f>
        <v/>
      </c>
    </row>
    <row r="8" ht="15" customHeight="1" s="40">
      <c r="B8" s="70">
        <f>IF('03_Aerzte'!C9="","",'03_Aerzte'!C9)</f>
        <v/>
      </c>
      <c r="C8" s="71">
        <f>IF(OR($B8="",N('03_Aerzte'!J9)=0),"",'03_Aerzte'!P9/'03_Aerzte'!J9)</f>
        <v/>
      </c>
      <c r="D8" s="71">
        <f>IF(OR($B8="",N('03_Aerzte'!K9)=0),"",'03_Aerzte'!P9/'03_Aerzte'!K9)</f>
        <v/>
      </c>
      <c r="E8" s="72">
        <f>IF($D8="","",$D8/1577)</f>
        <v/>
      </c>
      <c r="F8" s="71">
        <f>IF(OR($B8="",N('03_Aerzte'!V9)=0),"",'03_Aerzte'!P9/'03_Aerzte'!V9)</f>
        <v/>
      </c>
      <c r="G8" s="71">
        <f>IF(OR($B8="",N('03_Aerzte'!K9)=0),"",'03_Aerzte'!V9/'03_Aerzte'!K9)</f>
        <v/>
      </c>
      <c r="H8" s="73">
        <f>IF(OR($B8="",'03_Aerzte'!W9="",'03_Aerzte'!V9=""),"",IF('03_Aerzte'!W9&lt;='03_Aerzte'!V9,"OK","PRÜFEN"))</f>
        <v/>
      </c>
      <c r="I8" s="73">
        <f>IF($B8="","",IF(SUMIF('04_Tage'!$C$7:$C$106,$B8,'04_Tage'!$E$7:$E$106)=0,"keine Angabe",IF(SUMIF('04_Tage'!$C$7:$C$106,$B8,'04_Tage'!$E$7:$E$106)&lt;='03_Aerzte'!P9,"OK","PRÜFEN")))</f>
        <v/>
      </c>
      <c r="J8" s="73">
        <f>IF($B8="","",IF(COUNTA('03_Aerzte'!B9,'03_Aerzte'!C9,'03_Aerzte'!D9,'03_Aerzte'!E9,'03_Aerzte'!F9,'03_Aerzte'!G9,'03_Aerzte'!H9,'03_Aerzte'!J9,'03_Aerzte'!K9,'03_Aerzte'!P9,'03_Aerzte'!Q9,'03_Aerzte'!R9,'03_Aerzte'!V9,'03_Aerzte'!W9)=14,"OK","unvollständig"))</f>
        <v/>
      </c>
      <c r="K8" s="74">
        <f>IF($B8="","",IF(OR($H8="PRÜFEN",$I8="PRÜFEN",$J8="unvollständig",AND($F8&lt;&gt;"",OR($F8&lt;15,$F8&gt;250)),AND($G8&lt;&gt;"",OR($G8&lt;3,$G8&gt;70))),"PRÜFEN","OK"))</f>
        <v/>
      </c>
    </row>
    <row r="9" ht="15" customHeight="1" s="40">
      <c r="B9" s="70">
        <f>IF('03_Aerzte'!C10="","",'03_Aerzte'!C10)</f>
        <v/>
      </c>
      <c r="C9" s="71">
        <f>IF(OR($B9="",N('03_Aerzte'!J10)=0),"",'03_Aerzte'!P10/'03_Aerzte'!J10)</f>
        <v/>
      </c>
      <c r="D9" s="71">
        <f>IF(OR($B9="",N('03_Aerzte'!K10)=0),"",'03_Aerzte'!P10/'03_Aerzte'!K10)</f>
        <v/>
      </c>
      <c r="E9" s="72">
        <f>IF($D9="","",$D9/1577)</f>
        <v/>
      </c>
      <c r="F9" s="71">
        <f>IF(OR($B9="",N('03_Aerzte'!V10)=0),"",'03_Aerzte'!P10/'03_Aerzte'!V10)</f>
        <v/>
      </c>
      <c r="G9" s="71">
        <f>IF(OR($B9="",N('03_Aerzte'!K10)=0),"",'03_Aerzte'!V10/'03_Aerzte'!K10)</f>
        <v/>
      </c>
      <c r="H9" s="73">
        <f>IF(OR($B9="",'03_Aerzte'!W10="",'03_Aerzte'!V10=""),"",IF('03_Aerzte'!W10&lt;='03_Aerzte'!V10,"OK","PRÜFEN"))</f>
        <v/>
      </c>
      <c r="I9" s="73">
        <f>IF($B9="","",IF(SUMIF('04_Tage'!$C$7:$C$106,$B9,'04_Tage'!$E$7:$E$106)=0,"keine Angabe",IF(SUMIF('04_Tage'!$C$7:$C$106,$B9,'04_Tage'!$E$7:$E$106)&lt;='03_Aerzte'!P10,"OK","PRÜFEN")))</f>
        <v/>
      </c>
      <c r="J9" s="73">
        <f>IF($B9="","",IF(COUNTA('03_Aerzte'!B10,'03_Aerzte'!C10,'03_Aerzte'!D10,'03_Aerzte'!E10,'03_Aerzte'!F10,'03_Aerzte'!G10,'03_Aerzte'!H10,'03_Aerzte'!J10,'03_Aerzte'!K10,'03_Aerzte'!P10,'03_Aerzte'!Q10,'03_Aerzte'!R10,'03_Aerzte'!V10,'03_Aerzte'!W10)=14,"OK","unvollständig"))</f>
        <v/>
      </c>
      <c r="K9" s="74">
        <f>IF($B9="","",IF(OR($H9="PRÜFEN",$I9="PRÜFEN",$J9="unvollständig",AND($F9&lt;&gt;"",OR($F9&lt;15,$F9&gt;250)),AND($G9&lt;&gt;"",OR($G9&lt;3,$G9&gt;70))),"PRÜFEN","OK"))</f>
        <v/>
      </c>
    </row>
    <row r="10" ht="15" customHeight="1" s="40">
      <c r="B10" s="70">
        <f>IF('03_Aerzte'!C11="","",'03_Aerzte'!C11)</f>
        <v/>
      </c>
      <c r="C10" s="71">
        <f>IF(OR($B10="",N('03_Aerzte'!J11)=0),"",'03_Aerzte'!P11/'03_Aerzte'!J11)</f>
        <v/>
      </c>
      <c r="D10" s="71">
        <f>IF(OR($B10="",N('03_Aerzte'!K11)=0),"",'03_Aerzte'!P11/'03_Aerzte'!K11)</f>
        <v/>
      </c>
      <c r="E10" s="72">
        <f>IF($D10="","",$D10/1577)</f>
        <v/>
      </c>
      <c r="F10" s="71">
        <f>IF(OR($B10="",N('03_Aerzte'!V11)=0),"",'03_Aerzte'!P11/'03_Aerzte'!V11)</f>
        <v/>
      </c>
      <c r="G10" s="71">
        <f>IF(OR($B10="",N('03_Aerzte'!K11)=0),"",'03_Aerzte'!V11/'03_Aerzte'!K11)</f>
        <v/>
      </c>
      <c r="H10" s="73">
        <f>IF(OR($B10="",'03_Aerzte'!W11="",'03_Aerzte'!V11=""),"",IF('03_Aerzte'!W11&lt;='03_Aerzte'!V11,"OK","PRÜFEN"))</f>
        <v/>
      </c>
      <c r="I10" s="73">
        <f>IF($B10="","",IF(SUMIF('04_Tage'!$C$7:$C$106,$B10,'04_Tage'!$E$7:$E$106)=0,"keine Angabe",IF(SUMIF('04_Tage'!$C$7:$C$106,$B10,'04_Tage'!$E$7:$E$106)&lt;='03_Aerzte'!P11,"OK","PRÜFEN")))</f>
        <v/>
      </c>
      <c r="J10" s="73">
        <f>IF($B10="","",IF(COUNTA('03_Aerzte'!B11,'03_Aerzte'!C11,'03_Aerzte'!D11,'03_Aerzte'!E11,'03_Aerzte'!F11,'03_Aerzte'!G11,'03_Aerzte'!H11,'03_Aerzte'!J11,'03_Aerzte'!K11,'03_Aerzte'!P11,'03_Aerzte'!Q11,'03_Aerzte'!R11,'03_Aerzte'!V11,'03_Aerzte'!W11)=14,"OK","unvollständig"))</f>
        <v/>
      </c>
      <c r="K10" s="74">
        <f>IF($B10="","",IF(OR($H10="PRÜFEN",$I10="PRÜFEN",$J10="unvollständig",AND($F10&lt;&gt;"",OR($F10&lt;15,$F10&gt;250)),AND($G10&lt;&gt;"",OR($G10&lt;3,$G10&gt;70))),"PRÜFEN","OK"))</f>
        <v/>
      </c>
    </row>
    <row r="11" ht="15" customHeight="1" s="40">
      <c r="B11" s="70">
        <f>IF('03_Aerzte'!C12="","",'03_Aerzte'!C12)</f>
        <v/>
      </c>
      <c r="C11" s="71">
        <f>IF(OR($B11="",N('03_Aerzte'!J12)=0),"",'03_Aerzte'!P12/'03_Aerzte'!J12)</f>
        <v/>
      </c>
      <c r="D11" s="71">
        <f>IF(OR($B11="",N('03_Aerzte'!K12)=0),"",'03_Aerzte'!P12/'03_Aerzte'!K12)</f>
        <v/>
      </c>
      <c r="E11" s="72">
        <f>IF($D11="","",$D11/1577)</f>
        <v/>
      </c>
      <c r="F11" s="71">
        <f>IF(OR($B11="",N('03_Aerzte'!V12)=0),"",'03_Aerzte'!P12/'03_Aerzte'!V12)</f>
        <v/>
      </c>
      <c r="G11" s="71">
        <f>IF(OR($B11="",N('03_Aerzte'!K12)=0),"",'03_Aerzte'!V12/'03_Aerzte'!K12)</f>
        <v/>
      </c>
      <c r="H11" s="73">
        <f>IF(OR($B11="",'03_Aerzte'!W12="",'03_Aerzte'!V12=""),"",IF('03_Aerzte'!W12&lt;='03_Aerzte'!V12,"OK","PRÜFEN"))</f>
        <v/>
      </c>
      <c r="I11" s="73">
        <f>IF($B11="","",IF(SUMIF('04_Tage'!$C$7:$C$106,$B11,'04_Tage'!$E$7:$E$106)=0,"keine Angabe",IF(SUMIF('04_Tage'!$C$7:$C$106,$B11,'04_Tage'!$E$7:$E$106)&lt;='03_Aerzte'!P12,"OK","PRÜFEN")))</f>
        <v/>
      </c>
      <c r="J11" s="73">
        <f>IF($B11="","",IF(COUNTA('03_Aerzte'!B12,'03_Aerzte'!C12,'03_Aerzte'!D12,'03_Aerzte'!E12,'03_Aerzte'!F12,'03_Aerzte'!G12,'03_Aerzte'!H12,'03_Aerzte'!J12,'03_Aerzte'!K12,'03_Aerzte'!P12,'03_Aerzte'!Q12,'03_Aerzte'!R12,'03_Aerzte'!V12,'03_Aerzte'!W12)=14,"OK","unvollständig"))</f>
        <v/>
      </c>
      <c r="K11" s="74">
        <f>IF($B11="","",IF(OR($H11="PRÜFEN",$I11="PRÜFEN",$J11="unvollständig",AND($F11&lt;&gt;"",OR($F11&lt;15,$F11&gt;250)),AND($G11&lt;&gt;"",OR($G11&lt;3,$G11&gt;70))),"PRÜFEN","OK"))</f>
        <v/>
      </c>
    </row>
    <row r="12" ht="15" customHeight="1" s="40">
      <c r="B12" s="70">
        <f>IF('03_Aerzte'!C13="","",'03_Aerzte'!C13)</f>
        <v/>
      </c>
      <c r="C12" s="71">
        <f>IF(OR($B12="",N('03_Aerzte'!J13)=0),"",'03_Aerzte'!P13/'03_Aerzte'!J13)</f>
        <v/>
      </c>
      <c r="D12" s="71">
        <f>IF(OR($B12="",N('03_Aerzte'!K13)=0),"",'03_Aerzte'!P13/'03_Aerzte'!K13)</f>
        <v/>
      </c>
      <c r="E12" s="72">
        <f>IF($D12="","",$D12/1577)</f>
        <v/>
      </c>
      <c r="F12" s="71">
        <f>IF(OR($B12="",N('03_Aerzte'!V13)=0),"",'03_Aerzte'!P13/'03_Aerzte'!V13)</f>
        <v/>
      </c>
      <c r="G12" s="71">
        <f>IF(OR($B12="",N('03_Aerzte'!K13)=0),"",'03_Aerzte'!V13/'03_Aerzte'!K13)</f>
        <v/>
      </c>
      <c r="H12" s="73">
        <f>IF(OR($B12="",'03_Aerzte'!W13="",'03_Aerzte'!V13=""),"",IF('03_Aerzte'!W13&lt;='03_Aerzte'!V13,"OK","PRÜFEN"))</f>
        <v/>
      </c>
      <c r="I12" s="73">
        <f>IF($B12="","",IF(SUMIF('04_Tage'!$C$7:$C$106,$B12,'04_Tage'!$E$7:$E$106)=0,"keine Angabe",IF(SUMIF('04_Tage'!$C$7:$C$106,$B12,'04_Tage'!$E$7:$E$106)&lt;='03_Aerzte'!P13,"OK","PRÜFEN")))</f>
        <v/>
      </c>
      <c r="J12" s="73">
        <f>IF($B12="","",IF(COUNTA('03_Aerzte'!B13,'03_Aerzte'!C13,'03_Aerzte'!D13,'03_Aerzte'!E13,'03_Aerzte'!F13,'03_Aerzte'!G13,'03_Aerzte'!H13,'03_Aerzte'!J13,'03_Aerzte'!K13,'03_Aerzte'!P13,'03_Aerzte'!Q13,'03_Aerzte'!R13,'03_Aerzte'!V13,'03_Aerzte'!W13)=14,"OK","unvollständig"))</f>
        <v/>
      </c>
      <c r="K12" s="74">
        <f>IF($B12="","",IF(OR($H12="PRÜFEN",$I12="PRÜFEN",$J12="unvollständig",AND($F12&lt;&gt;"",OR($F12&lt;15,$F12&gt;250)),AND($G12&lt;&gt;"",OR($G12&lt;3,$G12&gt;70))),"PRÜFEN","OK"))</f>
        <v/>
      </c>
    </row>
    <row r="13" ht="15" customHeight="1" s="40">
      <c r="B13" s="70">
        <f>IF('03_Aerzte'!C14="","",'03_Aerzte'!C14)</f>
        <v/>
      </c>
      <c r="C13" s="71">
        <f>IF(OR($B13="",N('03_Aerzte'!J14)=0),"",'03_Aerzte'!P14/'03_Aerzte'!J14)</f>
        <v/>
      </c>
      <c r="D13" s="71">
        <f>IF(OR($B13="",N('03_Aerzte'!K14)=0),"",'03_Aerzte'!P14/'03_Aerzte'!K14)</f>
        <v/>
      </c>
      <c r="E13" s="72">
        <f>IF($D13="","",$D13/1577)</f>
        <v/>
      </c>
      <c r="F13" s="71">
        <f>IF(OR($B13="",N('03_Aerzte'!V14)=0),"",'03_Aerzte'!P14/'03_Aerzte'!V14)</f>
        <v/>
      </c>
      <c r="G13" s="71">
        <f>IF(OR($B13="",N('03_Aerzte'!K14)=0),"",'03_Aerzte'!V14/'03_Aerzte'!K14)</f>
        <v/>
      </c>
      <c r="H13" s="73">
        <f>IF(OR($B13="",'03_Aerzte'!W14="",'03_Aerzte'!V14=""),"",IF('03_Aerzte'!W14&lt;='03_Aerzte'!V14,"OK","PRÜFEN"))</f>
        <v/>
      </c>
      <c r="I13" s="73">
        <f>IF($B13="","",IF(SUMIF('04_Tage'!$C$7:$C$106,$B13,'04_Tage'!$E$7:$E$106)=0,"keine Angabe",IF(SUMIF('04_Tage'!$C$7:$C$106,$B13,'04_Tage'!$E$7:$E$106)&lt;='03_Aerzte'!P14,"OK","PRÜFEN")))</f>
        <v/>
      </c>
      <c r="J13" s="73">
        <f>IF($B13="","",IF(COUNTA('03_Aerzte'!B14,'03_Aerzte'!C14,'03_Aerzte'!D14,'03_Aerzte'!E14,'03_Aerzte'!F14,'03_Aerzte'!G14,'03_Aerzte'!H14,'03_Aerzte'!J14,'03_Aerzte'!K14,'03_Aerzte'!P14,'03_Aerzte'!Q14,'03_Aerzte'!R14,'03_Aerzte'!V14,'03_Aerzte'!W14)=14,"OK","unvollständig"))</f>
        <v/>
      </c>
      <c r="K13" s="74">
        <f>IF($B13="","",IF(OR($H13="PRÜFEN",$I13="PRÜFEN",$J13="unvollständig",AND($F13&lt;&gt;"",OR($F13&lt;15,$F13&gt;250)),AND($G13&lt;&gt;"",OR($G13&lt;3,$G13&gt;70))),"PRÜFEN","OK"))</f>
        <v/>
      </c>
    </row>
    <row r="14" ht="15" customHeight="1" s="40">
      <c r="B14" s="70">
        <f>IF('03_Aerzte'!C15="","",'03_Aerzte'!C15)</f>
        <v/>
      </c>
      <c r="C14" s="71">
        <f>IF(OR($B14="",N('03_Aerzte'!J15)=0),"",'03_Aerzte'!P15/'03_Aerzte'!J15)</f>
        <v/>
      </c>
      <c r="D14" s="71">
        <f>IF(OR($B14="",N('03_Aerzte'!K15)=0),"",'03_Aerzte'!P15/'03_Aerzte'!K15)</f>
        <v/>
      </c>
      <c r="E14" s="72">
        <f>IF($D14="","",$D14/1577)</f>
        <v/>
      </c>
      <c r="F14" s="71">
        <f>IF(OR($B14="",N('03_Aerzte'!V15)=0),"",'03_Aerzte'!P15/'03_Aerzte'!V15)</f>
        <v/>
      </c>
      <c r="G14" s="71">
        <f>IF(OR($B14="",N('03_Aerzte'!K15)=0),"",'03_Aerzte'!V15/'03_Aerzte'!K15)</f>
        <v/>
      </c>
      <c r="H14" s="73">
        <f>IF(OR($B14="",'03_Aerzte'!W15="",'03_Aerzte'!V15=""),"",IF('03_Aerzte'!W15&lt;='03_Aerzte'!V15,"OK","PRÜFEN"))</f>
        <v/>
      </c>
      <c r="I14" s="73">
        <f>IF($B14="","",IF(SUMIF('04_Tage'!$C$7:$C$106,$B14,'04_Tage'!$E$7:$E$106)=0,"keine Angabe",IF(SUMIF('04_Tage'!$C$7:$C$106,$B14,'04_Tage'!$E$7:$E$106)&lt;='03_Aerzte'!P15,"OK","PRÜFEN")))</f>
        <v/>
      </c>
      <c r="J14" s="73">
        <f>IF($B14="","",IF(COUNTA('03_Aerzte'!B15,'03_Aerzte'!C15,'03_Aerzte'!D15,'03_Aerzte'!E15,'03_Aerzte'!F15,'03_Aerzte'!G15,'03_Aerzte'!H15,'03_Aerzte'!J15,'03_Aerzte'!K15,'03_Aerzte'!P15,'03_Aerzte'!Q15,'03_Aerzte'!R15,'03_Aerzte'!V15,'03_Aerzte'!W15)=14,"OK","unvollständig"))</f>
        <v/>
      </c>
      <c r="K14" s="74">
        <f>IF($B14="","",IF(OR($H14="PRÜFEN",$I14="PRÜFEN",$J14="unvollständig",AND($F14&lt;&gt;"",OR($F14&lt;15,$F14&gt;250)),AND($G14&lt;&gt;"",OR($G14&lt;3,$G14&gt;70))),"PRÜFEN","OK"))</f>
        <v/>
      </c>
    </row>
    <row r="15" ht="15" customHeight="1" s="40">
      <c r="B15" s="70">
        <f>IF('03_Aerzte'!C16="","",'03_Aerzte'!C16)</f>
        <v/>
      </c>
      <c r="C15" s="71">
        <f>IF(OR($B15="",N('03_Aerzte'!J16)=0),"",'03_Aerzte'!P16/'03_Aerzte'!J16)</f>
        <v/>
      </c>
      <c r="D15" s="71">
        <f>IF(OR($B15="",N('03_Aerzte'!K16)=0),"",'03_Aerzte'!P16/'03_Aerzte'!K16)</f>
        <v/>
      </c>
      <c r="E15" s="72">
        <f>IF($D15="","",$D15/1577)</f>
        <v/>
      </c>
      <c r="F15" s="71">
        <f>IF(OR($B15="",N('03_Aerzte'!V16)=0),"",'03_Aerzte'!P16/'03_Aerzte'!V16)</f>
        <v/>
      </c>
      <c r="G15" s="71">
        <f>IF(OR($B15="",N('03_Aerzte'!K16)=0),"",'03_Aerzte'!V16/'03_Aerzte'!K16)</f>
        <v/>
      </c>
      <c r="H15" s="73">
        <f>IF(OR($B15="",'03_Aerzte'!W16="",'03_Aerzte'!V16=""),"",IF('03_Aerzte'!W16&lt;='03_Aerzte'!V16,"OK","PRÜFEN"))</f>
        <v/>
      </c>
      <c r="I15" s="73">
        <f>IF($B15="","",IF(SUMIF('04_Tage'!$C$7:$C$106,$B15,'04_Tage'!$E$7:$E$106)=0,"keine Angabe",IF(SUMIF('04_Tage'!$C$7:$C$106,$B15,'04_Tage'!$E$7:$E$106)&lt;='03_Aerzte'!P16,"OK","PRÜFEN")))</f>
        <v/>
      </c>
      <c r="J15" s="73">
        <f>IF($B15="","",IF(COUNTA('03_Aerzte'!B16,'03_Aerzte'!C16,'03_Aerzte'!D16,'03_Aerzte'!E16,'03_Aerzte'!F16,'03_Aerzte'!G16,'03_Aerzte'!H16,'03_Aerzte'!J16,'03_Aerzte'!K16,'03_Aerzte'!P16,'03_Aerzte'!Q16,'03_Aerzte'!R16,'03_Aerzte'!V16,'03_Aerzte'!W16)=14,"OK","unvollständig"))</f>
        <v/>
      </c>
      <c r="K15" s="74">
        <f>IF($B15="","",IF(OR($H15="PRÜFEN",$I15="PRÜFEN",$J15="unvollständig",AND($F15&lt;&gt;"",OR($F15&lt;15,$F15&gt;250)),AND($G15&lt;&gt;"",OR($G15&lt;3,$G15&gt;70))),"PRÜFEN","OK"))</f>
        <v/>
      </c>
    </row>
    <row r="16" ht="15" customHeight="1" s="40">
      <c r="B16" s="70">
        <f>IF('03_Aerzte'!C17="","",'03_Aerzte'!C17)</f>
        <v/>
      </c>
      <c r="C16" s="71">
        <f>IF(OR($B16="",N('03_Aerzte'!J17)=0),"",'03_Aerzte'!P17/'03_Aerzte'!J17)</f>
        <v/>
      </c>
      <c r="D16" s="71">
        <f>IF(OR($B16="",N('03_Aerzte'!K17)=0),"",'03_Aerzte'!P17/'03_Aerzte'!K17)</f>
        <v/>
      </c>
      <c r="E16" s="72">
        <f>IF($D16="","",$D16/1577)</f>
        <v/>
      </c>
      <c r="F16" s="71">
        <f>IF(OR($B16="",N('03_Aerzte'!V17)=0),"",'03_Aerzte'!P17/'03_Aerzte'!V17)</f>
        <v/>
      </c>
      <c r="G16" s="71">
        <f>IF(OR($B16="",N('03_Aerzte'!K17)=0),"",'03_Aerzte'!V17/'03_Aerzte'!K17)</f>
        <v/>
      </c>
      <c r="H16" s="73">
        <f>IF(OR($B16="",'03_Aerzte'!W17="",'03_Aerzte'!V17=""),"",IF('03_Aerzte'!W17&lt;='03_Aerzte'!V17,"OK","PRÜFEN"))</f>
        <v/>
      </c>
      <c r="I16" s="73">
        <f>IF($B16="","",IF(SUMIF('04_Tage'!$C$7:$C$106,$B16,'04_Tage'!$E$7:$E$106)=0,"keine Angabe",IF(SUMIF('04_Tage'!$C$7:$C$106,$B16,'04_Tage'!$E$7:$E$106)&lt;='03_Aerzte'!P17,"OK","PRÜFEN")))</f>
        <v/>
      </c>
      <c r="J16" s="73">
        <f>IF($B16="","",IF(COUNTA('03_Aerzte'!B17,'03_Aerzte'!C17,'03_Aerzte'!D17,'03_Aerzte'!E17,'03_Aerzte'!F17,'03_Aerzte'!G17,'03_Aerzte'!H17,'03_Aerzte'!J17,'03_Aerzte'!K17,'03_Aerzte'!P17,'03_Aerzte'!Q17,'03_Aerzte'!R17,'03_Aerzte'!V17,'03_Aerzte'!W17)=14,"OK","unvollständig"))</f>
        <v/>
      </c>
      <c r="K16" s="74">
        <f>IF($B16="","",IF(OR($H16="PRÜFEN",$I16="PRÜFEN",$J16="unvollständig",AND($F16&lt;&gt;"",OR($F16&lt;15,$F16&gt;250)),AND($G16&lt;&gt;"",OR($G16&lt;3,$G16&gt;70))),"PRÜFEN","OK"))</f>
        <v/>
      </c>
    </row>
    <row r="17" ht="15" customHeight="1" s="40">
      <c r="B17" s="70">
        <f>IF('03_Aerzte'!C18="","",'03_Aerzte'!C18)</f>
        <v/>
      </c>
      <c r="C17" s="71">
        <f>IF(OR($B17="",N('03_Aerzte'!J18)=0),"",'03_Aerzte'!P18/'03_Aerzte'!J18)</f>
        <v/>
      </c>
      <c r="D17" s="71">
        <f>IF(OR($B17="",N('03_Aerzte'!K18)=0),"",'03_Aerzte'!P18/'03_Aerzte'!K18)</f>
        <v/>
      </c>
      <c r="E17" s="72">
        <f>IF($D17="","",$D17/1577)</f>
        <v/>
      </c>
      <c r="F17" s="71">
        <f>IF(OR($B17="",N('03_Aerzte'!V18)=0),"",'03_Aerzte'!P18/'03_Aerzte'!V18)</f>
        <v/>
      </c>
      <c r="G17" s="71">
        <f>IF(OR($B17="",N('03_Aerzte'!K18)=0),"",'03_Aerzte'!V18/'03_Aerzte'!K18)</f>
        <v/>
      </c>
      <c r="H17" s="73">
        <f>IF(OR($B17="",'03_Aerzte'!W18="",'03_Aerzte'!V18=""),"",IF('03_Aerzte'!W18&lt;='03_Aerzte'!V18,"OK","PRÜFEN"))</f>
        <v/>
      </c>
      <c r="I17" s="73">
        <f>IF($B17="","",IF(SUMIF('04_Tage'!$C$7:$C$106,$B17,'04_Tage'!$E$7:$E$106)=0,"keine Angabe",IF(SUMIF('04_Tage'!$C$7:$C$106,$B17,'04_Tage'!$E$7:$E$106)&lt;='03_Aerzte'!P18,"OK","PRÜFEN")))</f>
        <v/>
      </c>
      <c r="J17" s="73">
        <f>IF($B17="","",IF(COUNTA('03_Aerzte'!B18,'03_Aerzte'!C18,'03_Aerzte'!D18,'03_Aerzte'!E18,'03_Aerzte'!F18,'03_Aerzte'!G18,'03_Aerzte'!H18,'03_Aerzte'!J18,'03_Aerzte'!K18,'03_Aerzte'!P18,'03_Aerzte'!Q18,'03_Aerzte'!R18,'03_Aerzte'!V18,'03_Aerzte'!W18)=14,"OK","unvollständig"))</f>
        <v/>
      </c>
      <c r="K17" s="74">
        <f>IF($B17="","",IF(OR($H17="PRÜFEN",$I17="PRÜFEN",$J17="unvollständig",AND($F17&lt;&gt;"",OR($F17&lt;15,$F17&gt;250)),AND($G17&lt;&gt;"",OR($G17&lt;3,$G17&gt;70))),"PRÜFEN","OK"))</f>
        <v/>
      </c>
    </row>
    <row r="20" ht="15" customHeight="1" s="40">
      <c r="B20" s="61" t="inlineStr">
        <is>
          <t>Zusammenfassung der Kontrollrechnung Halbjahr</t>
        </is>
      </c>
    </row>
    <row r="21" ht="15" customHeight="1" s="40">
      <c r="B21" s="75" t="inlineStr">
        <is>
          <t>Erfasste Ärztinnen und Ärzte</t>
        </is>
      </c>
      <c r="F21" s="76">
        <f>COUNTIF($B6:$B17,"?*")</f>
        <v/>
      </c>
    </row>
    <row r="22" ht="15" customHeight="1" s="40">
      <c r="B22" s="75" t="inlineStr">
        <is>
          <t>Mittelwert AL-TP pro Tag · Nenner B</t>
        </is>
      </c>
      <c r="F22" s="77">
        <f>IFERROR(AVERAGE($D6:$D17),"")</f>
        <v/>
      </c>
    </row>
    <row r="23" ht="15" customHeight="1" s="40">
      <c r="B23" s="75" t="inlineStr">
        <is>
          <t>Höchster Wert AL-TP pro Tag · Nenner B</t>
        </is>
      </c>
      <c r="F23" s="77">
        <f>IFERROR(MAX($D6:$D17),"")</f>
        <v/>
      </c>
    </row>
    <row r="24" ht="15" customHeight="1" s="40">
      <c r="B24" s="75" t="inlineStr">
        <is>
          <t>Personen über der Grenze von 1'577</t>
        </is>
      </c>
      <c r="F24" s="76">
        <f>COUNTIF($E6:$E17,"&gt;1")</f>
        <v/>
      </c>
    </row>
    <row r="25" ht="15" customHeight="1" s="40">
      <c r="B25" s="75" t="inlineStr">
        <is>
          <t>Erfasste Tageszeilen in Blatt 04</t>
        </is>
      </c>
      <c r="F25" s="76">
        <f>COUNTA('04_Tage'!$D$7:$D$106)</f>
        <v/>
      </c>
    </row>
    <row r="27" ht="15" customHeight="1" s="40">
      <c r="B27" s="78" t="inlineStr">
        <is>
          <t>Dieses Blatt rechnet automatisch. Erscheint PRÜFEN, bitte die betreffende Zeile in Blatt 03_Aerzte oder 03b_Monate nochmals ansehen. Ein PRÜFEN ist kein Fehler, sondern nur ein Hinweis auf einen ungewöhnlichen Wert. Massgeblich für die Höchstgrenze ist die Monatsrechnung ab Zeile 30; die Rechnung über das ganze Halbjahr steht daneben als Kontrollrechnung.</t>
        </is>
      </c>
    </row>
    <row r="28" ht="15" customHeight="1" s="40"/>
    <row r="30">
      <c r="B30" s="61" t="inlineStr">
        <is>
          <t>Hauptrechnung · Monatsdurchschnitt je Person und Monat gegen die Grenze von 1'577</t>
        </is>
      </c>
    </row>
    <row r="31" ht="15" customHeight="1" s="40">
      <c r="B31" s="78" t="inlineStr">
        <is>
          <t>Die Höchstgrenze wirkt als Durchschnitt über einen Kalendermonat. Massgeblich sind daher die Monatswerte aus dem Blatt 03b_Monate. Der Monat 2026-07 ist freiwillig. Leere Spalten bedeuten, dass für diesen Monat keine Angaben erfasst sind.</t>
        </is>
      </c>
    </row>
    <row r="32" ht="15" customHeight="1" s="40"/>
    <row r="33" ht="15" customHeight="1" s="40">
      <c r="B33" s="75" t="inlineStr">
        <is>
          <t>Block 1 · AL-Taxpunkte pro Tag, Nenner B (klinische Tage) — Hauptnenner des Auswertungsprotokolls</t>
        </is>
      </c>
    </row>
    <row r="34" ht="30" customHeight="1" s="40">
      <c r="B34" s="69" t="inlineStr">
        <is>
          <t>Kürzel</t>
        </is>
      </c>
      <c r="C34" s="79" t="inlineStr">
        <is>
          <t>2026-01</t>
        </is>
      </c>
      <c r="D34" s="79" t="inlineStr">
        <is>
          <t>2026-02</t>
        </is>
      </c>
      <c r="E34" s="79" t="inlineStr">
        <is>
          <t>2026-03</t>
        </is>
      </c>
      <c r="F34" s="79" t="inlineStr">
        <is>
          <t>2026-04</t>
        </is>
      </c>
      <c r="G34" s="79" t="inlineStr">
        <is>
          <t>2026-05</t>
        </is>
      </c>
      <c r="H34" s="79" t="inlineStr">
        <is>
          <t>2026-06</t>
        </is>
      </c>
      <c r="I34" s="79" t="inlineStr">
        <is>
          <t>2026-07</t>
        </is>
      </c>
      <c r="J34" s="69" t="inlineStr">
        <is>
          <t>Monate über 1'577</t>
        </is>
      </c>
      <c r="K34" s="69" t="inlineStr">
        <is>
          <t>Höchster Monatswert</t>
        </is>
      </c>
      <c r="L34" s="69" t="inlineStr">
        <is>
          <t>Status</t>
        </is>
      </c>
    </row>
    <row r="35" ht="15" customHeight="1" s="40">
      <c r="B35" s="70">
        <f>IF('03_Aerzte'!C7="","",'03_Aerzte'!C7)</f>
        <v/>
      </c>
      <c r="C35" s="71">
        <f>IF(OR($B35="",SUMIFS('03b_Monate'!$J$7:$J$150,'03b_Monate'!$C$7:$C$150,$B35,'03b_Monate'!$D$7:$D$150,C$34)=0),"",SUMIFS('03b_Monate'!$E$7:$E$150,'03b_Monate'!$C$7:$C$150,$B35,'03b_Monate'!$D$7:$D$150,C$34)/SUMIFS('03b_Monate'!$J$7:$J$150,'03b_Monate'!$C$7:$C$150,$B35,'03b_Monate'!$D$7:$D$150,C$34))</f>
        <v/>
      </c>
      <c r="D35" s="71">
        <f>IF(OR($B35="",SUMIFS('03b_Monate'!$J$7:$J$150,'03b_Monate'!$C$7:$C$150,$B35,'03b_Monate'!$D$7:$D$150,D$34)=0),"",SUMIFS('03b_Monate'!$E$7:$E$150,'03b_Monate'!$C$7:$C$150,$B35,'03b_Monate'!$D$7:$D$150,D$34)/SUMIFS('03b_Monate'!$J$7:$J$150,'03b_Monate'!$C$7:$C$150,$B35,'03b_Monate'!$D$7:$D$150,D$34))</f>
        <v/>
      </c>
      <c r="E35" s="71">
        <f>IF(OR($B35="",SUMIFS('03b_Monate'!$J$7:$J$150,'03b_Monate'!$C$7:$C$150,$B35,'03b_Monate'!$D$7:$D$150,E$34)=0),"",SUMIFS('03b_Monate'!$E$7:$E$150,'03b_Monate'!$C$7:$C$150,$B35,'03b_Monate'!$D$7:$D$150,E$34)/SUMIFS('03b_Monate'!$J$7:$J$150,'03b_Monate'!$C$7:$C$150,$B35,'03b_Monate'!$D$7:$D$150,E$34))</f>
        <v/>
      </c>
      <c r="F35" s="71">
        <f>IF(OR($B35="",SUMIFS('03b_Monate'!$J$7:$J$150,'03b_Monate'!$C$7:$C$150,$B35,'03b_Monate'!$D$7:$D$150,F$34)=0),"",SUMIFS('03b_Monate'!$E$7:$E$150,'03b_Monate'!$C$7:$C$150,$B35,'03b_Monate'!$D$7:$D$150,F$34)/SUMIFS('03b_Monate'!$J$7:$J$150,'03b_Monate'!$C$7:$C$150,$B35,'03b_Monate'!$D$7:$D$150,F$34))</f>
        <v/>
      </c>
      <c r="G35" s="71">
        <f>IF(OR($B35="",SUMIFS('03b_Monate'!$J$7:$J$150,'03b_Monate'!$C$7:$C$150,$B35,'03b_Monate'!$D$7:$D$150,G$34)=0),"",SUMIFS('03b_Monate'!$E$7:$E$150,'03b_Monate'!$C$7:$C$150,$B35,'03b_Monate'!$D$7:$D$150,G$34)/SUMIFS('03b_Monate'!$J$7:$J$150,'03b_Monate'!$C$7:$C$150,$B35,'03b_Monate'!$D$7:$D$150,G$34))</f>
        <v/>
      </c>
      <c r="H35" s="71">
        <f>IF(OR($B35="",SUMIFS('03b_Monate'!$J$7:$J$150,'03b_Monate'!$C$7:$C$150,$B35,'03b_Monate'!$D$7:$D$150,H$34)=0),"",SUMIFS('03b_Monate'!$E$7:$E$150,'03b_Monate'!$C$7:$C$150,$B35,'03b_Monate'!$D$7:$D$150,H$34)/SUMIFS('03b_Monate'!$J$7:$J$150,'03b_Monate'!$C$7:$C$150,$B35,'03b_Monate'!$D$7:$D$150,H$34))</f>
        <v/>
      </c>
      <c r="I35" s="71">
        <f>IF(OR($B35="",SUMIFS('03b_Monate'!$J$7:$J$150,'03b_Monate'!$C$7:$C$150,$B35,'03b_Monate'!$D$7:$D$150,I$34)=0),"",SUMIFS('03b_Monate'!$E$7:$E$150,'03b_Monate'!$C$7:$C$150,$B35,'03b_Monate'!$D$7:$D$150,I$34)/SUMIFS('03b_Monate'!$J$7:$J$150,'03b_Monate'!$C$7:$C$150,$B35,'03b_Monate'!$D$7:$D$150,I$34))</f>
        <v/>
      </c>
      <c r="J35" s="76">
        <f>IF($B35="","",COUNTIF($C35:$I35,"&gt;1577"))</f>
        <v/>
      </c>
      <c r="K35" s="71">
        <f>IF($B35="","",IFERROR(MAX($C35:$I35),""))</f>
        <v/>
      </c>
      <c r="L35" s="74">
        <f>IF($B35="","",IF($J35&gt;0,"über der Grenze","OK"))</f>
        <v/>
      </c>
    </row>
    <row r="36" ht="15" customHeight="1" s="40">
      <c r="B36" s="70">
        <f>IF('03_Aerzte'!C8="","",'03_Aerzte'!C8)</f>
        <v/>
      </c>
      <c r="C36" s="71">
        <f>IF(OR($B36="",SUMIFS('03b_Monate'!$J$7:$J$150,'03b_Monate'!$C$7:$C$150,$B36,'03b_Monate'!$D$7:$D$150,C$34)=0),"",SUMIFS('03b_Monate'!$E$7:$E$150,'03b_Monate'!$C$7:$C$150,$B36,'03b_Monate'!$D$7:$D$150,C$34)/SUMIFS('03b_Monate'!$J$7:$J$150,'03b_Monate'!$C$7:$C$150,$B36,'03b_Monate'!$D$7:$D$150,C$34))</f>
        <v/>
      </c>
      <c r="D36" s="71">
        <f>IF(OR($B36="",SUMIFS('03b_Monate'!$J$7:$J$150,'03b_Monate'!$C$7:$C$150,$B36,'03b_Monate'!$D$7:$D$150,D$34)=0),"",SUMIFS('03b_Monate'!$E$7:$E$150,'03b_Monate'!$C$7:$C$150,$B36,'03b_Monate'!$D$7:$D$150,D$34)/SUMIFS('03b_Monate'!$J$7:$J$150,'03b_Monate'!$C$7:$C$150,$B36,'03b_Monate'!$D$7:$D$150,D$34))</f>
        <v/>
      </c>
      <c r="E36" s="71">
        <f>IF(OR($B36="",SUMIFS('03b_Monate'!$J$7:$J$150,'03b_Monate'!$C$7:$C$150,$B36,'03b_Monate'!$D$7:$D$150,E$34)=0),"",SUMIFS('03b_Monate'!$E$7:$E$150,'03b_Monate'!$C$7:$C$150,$B36,'03b_Monate'!$D$7:$D$150,E$34)/SUMIFS('03b_Monate'!$J$7:$J$150,'03b_Monate'!$C$7:$C$150,$B36,'03b_Monate'!$D$7:$D$150,E$34))</f>
        <v/>
      </c>
      <c r="F36" s="71">
        <f>IF(OR($B36="",SUMIFS('03b_Monate'!$J$7:$J$150,'03b_Monate'!$C$7:$C$150,$B36,'03b_Monate'!$D$7:$D$150,F$34)=0),"",SUMIFS('03b_Monate'!$E$7:$E$150,'03b_Monate'!$C$7:$C$150,$B36,'03b_Monate'!$D$7:$D$150,F$34)/SUMIFS('03b_Monate'!$J$7:$J$150,'03b_Monate'!$C$7:$C$150,$B36,'03b_Monate'!$D$7:$D$150,F$34))</f>
        <v/>
      </c>
      <c r="G36" s="71">
        <f>IF(OR($B36="",SUMIFS('03b_Monate'!$J$7:$J$150,'03b_Monate'!$C$7:$C$150,$B36,'03b_Monate'!$D$7:$D$150,G$34)=0),"",SUMIFS('03b_Monate'!$E$7:$E$150,'03b_Monate'!$C$7:$C$150,$B36,'03b_Monate'!$D$7:$D$150,G$34)/SUMIFS('03b_Monate'!$J$7:$J$150,'03b_Monate'!$C$7:$C$150,$B36,'03b_Monate'!$D$7:$D$150,G$34))</f>
        <v/>
      </c>
      <c r="H36" s="71">
        <f>IF(OR($B36="",SUMIFS('03b_Monate'!$J$7:$J$150,'03b_Monate'!$C$7:$C$150,$B36,'03b_Monate'!$D$7:$D$150,H$34)=0),"",SUMIFS('03b_Monate'!$E$7:$E$150,'03b_Monate'!$C$7:$C$150,$B36,'03b_Monate'!$D$7:$D$150,H$34)/SUMIFS('03b_Monate'!$J$7:$J$150,'03b_Monate'!$C$7:$C$150,$B36,'03b_Monate'!$D$7:$D$150,H$34))</f>
        <v/>
      </c>
      <c r="I36" s="71">
        <f>IF(OR($B36="",SUMIFS('03b_Monate'!$J$7:$J$150,'03b_Monate'!$C$7:$C$150,$B36,'03b_Monate'!$D$7:$D$150,I$34)=0),"",SUMIFS('03b_Monate'!$E$7:$E$150,'03b_Monate'!$C$7:$C$150,$B36,'03b_Monate'!$D$7:$D$150,I$34)/SUMIFS('03b_Monate'!$J$7:$J$150,'03b_Monate'!$C$7:$C$150,$B36,'03b_Monate'!$D$7:$D$150,I$34))</f>
        <v/>
      </c>
      <c r="J36" s="76">
        <f>IF($B36="","",COUNTIF($C36:$I36,"&gt;1577"))</f>
        <v/>
      </c>
      <c r="K36" s="71">
        <f>IF($B36="","",IFERROR(MAX($C36:$I36),""))</f>
        <v/>
      </c>
      <c r="L36" s="74">
        <f>IF($B36="","",IF($J36&gt;0,"über der Grenze","OK"))</f>
        <v/>
      </c>
    </row>
    <row r="37" ht="15" customHeight="1" s="40">
      <c r="B37" s="70">
        <f>IF('03_Aerzte'!C9="","",'03_Aerzte'!C9)</f>
        <v/>
      </c>
      <c r="C37" s="71">
        <f>IF(OR($B37="",SUMIFS('03b_Monate'!$J$7:$J$150,'03b_Monate'!$C$7:$C$150,$B37,'03b_Monate'!$D$7:$D$150,C$34)=0),"",SUMIFS('03b_Monate'!$E$7:$E$150,'03b_Monate'!$C$7:$C$150,$B37,'03b_Monate'!$D$7:$D$150,C$34)/SUMIFS('03b_Monate'!$J$7:$J$150,'03b_Monate'!$C$7:$C$150,$B37,'03b_Monate'!$D$7:$D$150,C$34))</f>
        <v/>
      </c>
      <c r="D37" s="71">
        <f>IF(OR($B37="",SUMIFS('03b_Monate'!$J$7:$J$150,'03b_Monate'!$C$7:$C$150,$B37,'03b_Monate'!$D$7:$D$150,D$34)=0),"",SUMIFS('03b_Monate'!$E$7:$E$150,'03b_Monate'!$C$7:$C$150,$B37,'03b_Monate'!$D$7:$D$150,D$34)/SUMIFS('03b_Monate'!$J$7:$J$150,'03b_Monate'!$C$7:$C$150,$B37,'03b_Monate'!$D$7:$D$150,D$34))</f>
        <v/>
      </c>
      <c r="E37" s="71">
        <f>IF(OR($B37="",SUMIFS('03b_Monate'!$J$7:$J$150,'03b_Monate'!$C$7:$C$150,$B37,'03b_Monate'!$D$7:$D$150,E$34)=0),"",SUMIFS('03b_Monate'!$E$7:$E$150,'03b_Monate'!$C$7:$C$150,$B37,'03b_Monate'!$D$7:$D$150,E$34)/SUMIFS('03b_Monate'!$J$7:$J$150,'03b_Monate'!$C$7:$C$150,$B37,'03b_Monate'!$D$7:$D$150,E$34))</f>
        <v/>
      </c>
      <c r="F37" s="71">
        <f>IF(OR($B37="",SUMIFS('03b_Monate'!$J$7:$J$150,'03b_Monate'!$C$7:$C$150,$B37,'03b_Monate'!$D$7:$D$150,F$34)=0),"",SUMIFS('03b_Monate'!$E$7:$E$150,'03b_Monate'!$C$7:$C$150,$B37,'03b_Monate'!$D$7:$D$150,F$34)/SUMIFS('03b_Monate'!$J$7:$J$150,'03b_Monate'!$C$7:$C$150,$B37,'03b_Monate'!$D$7:$D$150,F$34))</f>
        <v/>
      </c>
      <c r="G37" s="71">
        <f>IF(OR($B37="",SUMIFS('03b_Monate'!$J$7:$J$150,'03b_Monate'!$C$7:$C$150,$B37,'03b_Monate'!$D$7:$D$150,G$34)=0),"",SUMIFS('03b_Monate'!$E$7:$E$150,'03b_Monate'!$C$7:$C$150,$B37,'03b_Monate'!$D$7:$D$150,G$34)/SUMIFS('03b_Monate'!$J$7:$J$150,'03b_Monate'!$C$7:$C$150,$B37,'03b_Monate'!$D$7:$D$150,G$34))</f>
        <v/>
      </c>
      <c r="H37" s="71">
        <f>IF(OR($B37="",SUMIFS('03b_Monate'!$J$7:$J$150,'03b_Monate'!$C$7:$C$150,$B37,'03b_Monate'!$D$7:$D$150,H$34)=0),"",SUMIFS('03b_Monate'!$E$7:$E$150,'03b_Monate'!$C$7:$C$150,$B37,'03b_Monate'!$D$7:$D$150,H$34)/SUMIFS('03b_Monate'!$J$7:$J$150,'03b_Monate'!$C$7:$C$150,$B37,'03b_Monate'!$D$7:$D$150,H$34))</f>
        <v/>
      </c>
      <c r="I37" s="71">
        <f>IF(OR($B37="",SUMIFS('03b_Monate'!$J$7:$J$150,'03b_Monate'!$C$7:$C$150,$B37,'03b_Monate'!$D$7:$D$150,I$34)=0),"",SUMIFS('03b_Monate'!$E$7:$E$150,'03b_Monate'!$C$7:$C$150,$B37,'03b_Monate'!$D$7:$D$150,I$34)/SUMIFS('03b_Monate'!$J$7:$J$150,'03b_Monate'!$C$7:$C$150,$B37,'03b_Monate'!$D$7:$D$150,I$34))</f>
        <v/>
      </c>
      <c r="J37" s="76">
        <f>IF($B37="","",COUNTIF($C37:$I37,"&gt;1577"))</f>
        <v/>
      </c>
      <c r="K37" s="71">
        <f>IF($B37="","",IFERROR(MAX($C37:$I37),""))</f>
        <v/>
      </c>
      <c r="L37" s="74">
        <f>IF($B37="","",IF($J37&gt;0,"über der Grenze","OK"))</f>
        <v/>
      </c>
    </row>
    <row r="38" ht="15" customHeight="1" s="40">
      <c r="B38" s="70">
        <f>IF('03_Aerzte'!C10="","",'03_Aerzte'!C10)</f>
        <v/>
      </c>
      <c r="C38" s="71">
        <f>IF(OR($B38="",SUMIFS('03b_Monate'!$J$7:$J$150,'03b_Monate'!$C$7:$C$150,$B38,'03b_Monate'!$D$7:$D$150,C$34)=0),"",SUMIFS('03b_Monate'!$E$7:$E$150,'03b_Monate'!$C$7:$C$150,$B38,'03b_Monate'!$D$7:$D$150,C$34)/SUMIFS('03b_Monate'!$J$7:$J$150,'03b_Monate'!$C$7:$C$150,$B38,'03b_Monate'!$D$7:$D$150,C$34))</f>
        <v/>
      </c>
      <c r="D38" s="71">
        <f>IF(OR($B38="",SUMIFS('03b_Monate'!$J$7:$J$150,'03b_Monate'!$C$7:$C$150,$B38,'03b_Monate'!$D$7:$D$150,D$34)=0),"",SUMIFS('03b_Monate'!$E$7:$E$150,'03b_Monate'!$C$7:$C$150,$B38,'03b_Monate'!$D$7:$D$150,D$34)/SUMIFS('03b_Monate'!$J$7:$J$150,'03b_Monate'!$C$7:$C$150,$B38,'03b_Monate'!$D$7:$D$150,D$34))</f>
        <v/>
      </c>
      <c r="E38" s="71">
        <f>IF(OR($B38="",SUMIFS('03b_Monate'!$J$7:$J$150,'03b_Monate'!$C$7:$C$150,$B38,'03b_Monate'!$D$7:$D$150,E$34)=0),"",SUMIFS('03b_Monate'!$E$7:$E$150,'03b_Monate'!$C$7:$C$150,$B38,'03b_Monate'!$D$7:$D$150,E$34)/SUMIFS('03b_Monate'!$J$7:$J$150,'03b_Monate'!$C$7:$C$150,$B38,'03b_Monate'!$D$7:$D$150,E$34))</f>
        <v/>
      </c>
      <c r="F38" s="71">
        <f>IF(OR($B38="",SUMIFS('03b_Monate'!$J$7:$J$150,'03b_Monate'!$C$7:$C$150,$B38,'03b_Monate'!$D$7:$D$150,F$34)=0),"",SUMIFS('03b_Monate'!$E$7:$E$150,'03b_Monate'!$C$7:$C$150,$B38,'03b_Monate'!$D$7:$D$150,F$34)/SUMIFS('03b_Monate'!$J$7:$J$150,'03b_Monate'!$C$7:$C$150,$B38,'03b_Monate'!$D$7:$D$150,F$34))</f>
        <v/>
      </c>
      <c r="G38" s="71">
        <f>IF(OR($B38="",SUMIFS('03b_Monate'!$J$7:$J$150,'03b_Monate'!$C$7:$C$150,$B38,'03b_Monate'!$D$7:$D$150,G$34)=0),"",SUMIFS('03b_Monate'!$E$7:$E$150,'03b_Monate'!$C$7:$C$150,$B38,'03b_Monate'!$D$7:$D$150,G$34)/SUMIFS('03b_Monate'!$J$7:$J$150,'03b_Monate'!$C$7:$C$150,$B38,'03b_Monate'!$D$7:$D$150,G$34))</f>
        <v/>
      </c>
      <c r="H38" s="71">
        <f>IF(OR($B38="",SUMIFS('03b_Monate'!$J$7:$J$150,'03b_Monate'!$C$7:$C$150,$B38,'03b_Monate'!$D$7:$D$150,H$34)=0),"",SUMIFS('03b_Monate'!$E$7:$E$150,'03b_Monate'!$C$7:$C$150,$B38,'03b_Monate'!$D$7:$D$150,H$34)/SUMIFS('03b_Monate'!$J$7:$J$150,'03b_Monate'!$C$7:$C$150,$B38,'03b_Monate'!$D$7:$D$150,H$34))</f>
        <v/>
      </c>
      <c r="I38" s="71">
        <f>IF(OR($B38="",SUMIFS('03b_Monate'!$J$7:$J$150,'03b_Monate'!$C$7:$C$150,$B38,'03b_Monate'!$D$7:$D$150,I$34)=0),"",SUMIFS('03b_Monate'!$E$7:$E$150,'03b_Monate'!$C$7:$C$150,$B38,'03b_Monate'!$D$7:$D$150,I$34)/SUMIFS('03b_Monate'!$J$7:$J$150,'03b_Monate'!$C$7:$C$150,$B38,'03b_Monate'!$D$7:$D$150,I$34))</f>
        <v/>
      </c>
      <c r="J38" s="76">
        <f>IF($B38="","",COUNTIF($C38:$I38,"&gt;1577"))</f>
        <v/>
      </c>
      <c r="K38" s="71">
        <f>IF($B38="","",IFERROR(MAX($C38:$I38),""))</f>
        <v/>
      </c>
      <c r="L38" s="74">
        <f>IF($B38="","",IF($J38&gt;0,"über der Grenze","OK"))</f>
        <v/>
      </c>
    </row>
    <row r="39" ht="15" customHeight="1" s="40">
      <c r="B39" s="70">
        <f>IF('03_Aerzte'!C11="","",'03_Aerzte'!C11)</f>
        <v/>
      </c>
      <c r="C39" s="71">
        <f>IF(OR($B39="",SUMIFS('03b_Monate'!$J$7:$J$150,'03b_Monate'!$C$7:$C$150,$B39,'03b_Monate'!$D$7:$D$150,C$34)=0),"",SUMIFS('03b_Monate'!$E$7:$E$150,'03b_Monate'!$C$7:$C$150,$B39,'03b_Monate'!$D$7:$D$150,C$34)/SUMIFS('03b_Monate'!$J$7:$J$150,'03b_Monate'!$C$7:$C$150,$B39,'03b_Monate'!$D$7:$D$150,C$34))</f>
        <v/>
      </c>
      <c r="D39" s="71">
        <f>IF(OR($B39="",SUMIFS('03b_Monate'!$J$7:$J$150,'03b_Monate'!$C$7:$C$150,$B39,'03b_Monate'!$D$7:$D$150,D$34)=0),"",SUMIFS('03b_Monate'!$E$7:$E$150,'03b_Monate'!$C$7:$C$150,$B39,'03b_Monate'!$D$7:$D$150,D$34)/SUMIFS('03b_Monate'!$J$7:$J$150,'03b_Monate'!$C$7:$C$150,$B39,'03b_Monate'!$D$7:$D$150,D$34))</f>
        <v/>
      </c>
      <c r="E39" s="71">
        <f>IF(OR($B39="",SUMIFS('03b_Monate'!$J$7:$J$150,'03b_Monate'!$C$7:$C$150,$B39,'03b_Monate'!$D$7:$D$150,E$34)=0),"",SUMIFS('03b_Monate'!$E$7:$E$150,'03b_Monate'!$C$7:$C$150,$B39,'03b_Monate'!$D$7:$D$150,E$34)/SUMIFS('03b_Monate'!$J$7:$J$150,'03b_Monate'!$C$7:$C$150,$B39,'03b_Monate'!$D$7:$D$150,E$34))</f>
        <v/>
      </c>
      <c r="F39" s="71">
        <f>IF(OR($B39="",SUMIFS('03b_Monate'!$J$7:$J$150,'03b_Monate'!$C$7:$C$150,$B39,'03b_Monate'!$D$7:$D$150,F$34)=0),"",SUMIFS('03b_Monate'!$E$7:$E$150,'03b_Monate'!$C$7:$C$150,$B39,'03b_Monate'!$D$7:$D$150,F$34)/SUMIFS('03b_Monate'!$J$7:$J$150,'03b_Monate'!$C$7:$C$150,$B39,'03b_Monate'!$D$7:$D$150,F$34))</f>
        <v/>
      </c>
      <c r="G39" s="71">
        <f>IF(OR($B39="",SUMIFS('03b_Monate'!$J$7:$J$150,'03b_Monate'!$C$7:$C$150,$B39,'03b_Monate'!$D$7:$D$150,G$34)=0),"",SUMIFS('03b_Monate'!$E$7:$E$150,'03b_Monate'!$C$7:$C$150,$B39,'03b_Monate'!$D$7:$D$150,G$34)/SUMIFS('03b_Monate'!$J$7:$J$150,'03b_Monate'!$C$7:$C$150,$B39,'03b_Monate'!$D$7:$D$150,G$34))</f>
        <v/>
      </c>
      <c r="H39" s="71">
        <f>IF(OR($B39="",SUMIFS('03b_Monate'!$J$7:$J$150,'03b_Monate'!$C$7:$C$150,$B39,'03b_Monate'!$D$7:$D$150,H$34)=0),"",SUMIFS('03b_Monate'!$E$7:$E$150,'03b_Monate'!$C$7:$C$150,$B39,'03b_Monate'!$D$7:$D$150,H$34)/SUMIFS('03b_Monate'!$J$7:$J$150,'03b_Monate'!$C$7:$C$150,$B39,'03b_Monate'!$D$7:$D$150,H$34))</f>
        <v/>
      </c>
      <c r="I39" s="71">
        <f>IF(OR($B39="",SUMIFS('03b_Monate'!$J$7:$J$150,'03b_Monate'!$C$7:$C$150,$B39,'03b_Monate'!$D$7:$D$150,I$34)=0),"",SUMIFS('03b_Monate'!$E$7:$E$150,'03b_Monate'!$C$7:$C$150,$B39,'03b_Monate'!$D$7:$D$150,I$34)/SUMIFS('03b_Monate'!$J$7:$J$150,'03b_Monate'!$C$7:$C$150,$B39,'03b_Monate'!$D$7:$D$150,I$34))</f>
        <v/>
      </c>
      <c r="J39" s="76">
        <f>IF($B39="","",COUNTIF($C39:$I39,"&gt;1577"))</f>
        <v/>
      </c>
      <c r="K39" s="71">
        <f>IF($B39="","",IFERROR(MAX($C39:$I39),""))</f>
        <v/>
      </c>
      <c r="L39" s="74">
        <f>IF($B39="","",IF($J39&gt;0,"über der Grenze","OK"))</f>
        <v/>
      </c>
    </row>
    <row r="40" ht="15" customHeight="1" s="40">
      <c r="B40" s="70">
        <f>IF('03_Aerzte'!C12="","",'03_Aerzte'!C12)</f>
        <v/>
      </c>
      <c r="C40" s="71">
        <f>IF(OR($B40="",SUMIFS('03b_Monate'!$J$7:$J$150,'03b_Monate'!$C$7:$C$150,$B40,'03b_Monate'!$D$7:$D$150,C$34)=0),"",SUMIFS('03b_Monate'!$E$7:$E$150,'03b_Monate'!$C$7:$C$150,$B40,'03b_Monate'!$D$7:$D$150,C$34)/SUMIFS('03b_Monate'!$J$7:$J$150,'03b_Monate'!$C$7:$C$150,$B40,'03b_Monate'!$D$7:$D$150,C$34))</f>
        <v/>
      </c>
      <c r="D40" s="71">
        <f>IF(OR($B40="",SUMIFS('03b_Monate'!$J$7:$J$150,'03b_Monate'!$C$7:$C$150,$B40,'03b_Monate'!$D$7:$D$150,D$34)=0),"",SUMIFS('03b_Monate'!$E$7:$E$150,'03b_Monate'!$C$7:$C$150,$B40,'03b_Monate'!$D$7:$D$150,D$34)/SUMIFS('03b_Monate'!$J$7:$J$150,'03b_Monate'!$C$7:$C$150,$B40,'03b_Monate'!$D$7:$D$150,D$34))</f>
        <v/>
      </c>
      <c r="E40" s="71">
        <f>IF(OR($B40="",SUMIFS('03b_Monate'!$J$7:$J$150,'03b_Monate'!$C$7:$C$150,$B40,'03b_Monate'!$D$7:$D$150,E$34)=0),"",SUMIFS('03b_Monate'!$E$7:$E$150,'03b_Monate'!$C$7:$C$150,$B40,'03b_Monate'!$D$7:$D$150,E$34)/SUMIFS('03b_Monate'!$J$7:$J$150,'03b_Monate'!$C$7:$C$150,$B40,'03b_Monate'!$D$7:$D$150,E$34))</f>
        <v/>
      </c>
      <c r="F40" s="71">
        <f>IF(OR($B40="",SUMIFS('03b_Monate'!$J$7:$J$150,'03b_Monate'!$C$7:$C$150,$B40,'03b_Monate'!$D$7:$D$150,F$34)=0),"",SUMIFS('03b_Monate'!$E$7:$E$150,'03b_Monate'!$C$7:$C$150,$B40,'03b_Monate'!$D$7:$D$150,F$34)/SUMIFS('03b_Monate'!$J$7:$J$150,'03b_Monate'!$C$7:$C$150,$B40,'03b_Monate'!$D$7:$D$150,F$34))</f>
        <v/>
      </c>
      <c r="G40" s="71">
        <f>IF(OR($B40="",SUMIFS('03b_Monate'!$J$7:$J$150,'03b_Monate'!$C$7:$C$150,$B40,'03b_Monate'!$D$7:$D$150,G$34)=0),"",SUMIFS('03b_Monate'!$E$7:$E$150,'03b_Monate'!$C$7:$C$150,$B40,'03b_Monate'!$D$7:$D$150,G$34)/SUMIFS('03b_Monate'!$J$7:$J$150,'03b_Monate'!$C$7:$C$150,$B40,'03b_Monate'!$D$7:$D$150,G$34))</f>
        <v/>
      </c>
      <c r="H40" s="71">
        <f>IF(OR($B40="",SUMIFS('03b_Monate'!$J$7:$J$150,'03b_Monate'!$C$7:$C$150,$B40,'03b_Monate'!$D$7:$D$150,H$34)=0),"",SUMIFS('03b_Monate'!$E$7:$E$150,'03b_Monate'!$C$7:$C$150,$B40,'03b_Monate'!$D$7:$D$150,H$34)/SUMIFS('03b_Monate'!$J$7:$J$150,'03b_Monate'!$C$7:$C$150,$B40,'03b_Monate'!$D$7:$D$150,H$34))</f>
        <v/>
      </c>
      <c r="I40" s="71">
        <f>IF(OR($B40="",SUMIFS('03b_Monate'!$J$7:$J$150,'03b_Monate'!$C$7:$C$150,$B40,'03b_Monate'!$D$7:$D$150,I$34)=0),"",SUMIFS('03b_Monate'!$E$7:$E$150,'03b_Monate'!$C$7:$C$150,$B40,'03b_Monate'!$D$7:$D$150,I$34)/SUMIFS('03b_Monate'!$J$7:$J$150,'03b_Monate'!$C$7:$C$150,$B40,'03b_Monate'!$D$7:$D$150,I$34))</f>
        <v/>
      </c>
      <c r="J40" s="76">
        <f>IF($B40="","",COUNTIF($C40:$I40,"&gt;1577"))</f>
        <v/>
      </c>
      <c r="K40" s="71">
        <f>IF($B40="","",IFERROR(MAX($C40:$I40),""))</f>
        <v/>
      </c>
      <c r="L40" s="74">
        <f>IF($B40="","",IF($J40&gt;0,"über der Grenze","OK"))</f>
        <v/>
      </c>
    </row>
    <row r="41" ht="15" customHeight="1" s="40">
      <c r="B41" s="70">
        <f>IF('03_Aerzte'!C13="","",'03_Aerzte'!C13)</f>
        <v/>
      </c>
      <c r="C41" s="71">
        <f>IF(OR($B41="",SUMIFS('03b_Monate'!$J$7:$J$150,'03b_Monate'!$C$7:$C$150,$B41,'03b_Monate'!$D$7:$D$150,C$34)=0),"",SUMIFS('03b_Monate'!$E$7:$E$150,'03b_Monate'!$C$7:$C$150,$B41,'03b_Monate'!$D$7:$D$150,C$34)/SUMIFS('03b_Monate'!$J$7:$J$150,'03b_Monate'!$C$7:$C$150,$B41,'03b_Monate'!$D$7:$D$150,C$34))</f>
        <v/>
      </c>
      <c r="D41" s="71">
        <f>IF(OR($B41="",SUMIFS('03b_Monate'!$J$7:$J$150,'03b_Monate'!$C$7:$C$150,$B41,'03b_Monate'!$D$7:$D$150,D$34)=0),"",SUMIFS('03b_Monate'!$E$7:$E$150,'03b_Monate'!$C$7:$C$150,$B41,'03b_Monate'!$D$7:$D$150,D$34)/SUMIFS('03b_Monate'!$J$7:$J$150,'03b_Monate'!$C$7:$C$150,$B41,'03b_Monate'!$D$7:$D$150,D$34))</f>
        <v/>
      </c>
      <c r="E41" s="71">
        <f>IF(OR($B41="",SUMIFS('03b_Monate'!$J$7:$J$150,'03b_Monate'!$C$7:$C$150,$B41,'03b_Monate'!$D$7:$D$150,E$34)=0),"",SUMIFS('03b_Monate'!$E$7:$E$150,'03b_Monate'!$C$7:$C$150,$B41,'03b_Monate'!$D$7:$D$150,E$34)/SUMIFS('03b_Monate'!$J$7:$J$150,'03b_Monate'!$C$7:$C$150,$B41,'03b_Monate'!$D$7:$D$150,E$34))</f>
        <v/>
      </c>
      <c r="F41" s="71">
        <f>IF(OR($B41="",SUMIFS('03b_Monate'!$J$7:$J$150,'03b_Monate'!$C$7:$C$150,$B41,'03b_Monate'!$D$7:$D$150,F$34)=0),"",SUMIFS('03b_Monate'!$E$7:$E$150,'03b_Monate'!$C$7:$C$150,$B41,'03b_Monate'!$D$7:$D$150,F$34)/SUMIFS('03b_Monate'!$J$7:$J$150,'03b_Monate'!$C$7:$C$150,$B41,'03b_Monate'!$D$7:$D$150,F$34))</f>
        <v/>
      </c>
      <c r="G41" s="71">
        <f>IF(OR($B41="",SUMIFS('03b_Monate'!$J$7:$J$150,'03b_Monate'!$C$7:$C$150,$B41,'03b_Monate'!$D$7:$D$150,G$34)=0),"",SUMIFS('03b_Monate'!$E$7:$E$150,'03b_Monate'!$C$7:$C$150,$B41,'03b_Monate'!$D$7:$D$150,G$34)/SUMIFS('03b_Monate'!$J$7:$J$150,'03b_Monate'!$C$7:$C$150,$B41,'03b_Monate'!$D$7:$D$150,G$34))</f>
        <v/>
      </c>
      <c r="H41" s="71">
        <f>IF(OR($B41="",SUMIFS('03b_Monate'!$J$7:$J$150,'03b_Monate'!$C$7:$C$150,$B41,'03b_Monate'!$D$7:$D$150,H$34)=0),"",SUMIFS('03b_Monate'!$E$7:$E$150,'03b_Monate'!$C$7:$C$150,$B41,'03b_Monate'!$D$7:$D$150,H$34)/SUMIFS('03b_Monate'!$J$7:$J$150,'03b_Monate'!$C$7:$C$150,$B41,'03b_Monate'!$D$7:$D$150,H$34))</f>
        <v/>
      </c>
      <c r="I41" s="71">
        <f>IF(OR($B41="",SUMIFS('03b_Monate'!$J$7:$J$150,'03b_Monate'!$C$7:$C$150,$B41,'03b_Monate'!$D$7:$D$150,I$34)=0),"",SUMIFS('03b_Monate'!$E$7:$E$150,'03b_Monate'!$C$7:$C$150,$B41,'03b_Monate'!$D$7:$D$150,I$34)/SUMIFS('03b_Monate'!$J$7:$J$150,'03b_Monate'!$C$7:$C$150,$B41,'03b_Monate'!$D$7:$D$150,I$34))</f>
        <v/>
      </c>
      <c r="J41" s="76">
        <f>IF($B41="","",COUNTIF($C41:$I41,"&gt;1577"))</f>
        <v/>
      </c>
      <c r="K41" s="71">
        <f>IF($B41="","",IFERROR(MAX($C41:$I41),""))</f>
        <v/>
      </c>
      <c r="L41" s="74">
        <f>IF($B41="","",IF($J41&gt;0,"über der Grenze","OK"))</f>
        <v/>
      </c>
    </row>
    <row r="42" ht="15" customHeight="1" s="40">
      <c r="B42" s="70">
        <f>IF('03_Aerzte'!C14="","",'03_Aerzte'!C14)</f>
        <v/>
      </c>
      <c r="C42" s="71">
        <f>IF(OR($B42="",SUMIFS('03b_Monate'!$J$7:$J$150,'03b_Monate'!$C$7:$C$150,$B42,'03b_Monate'!$D$7:$D$150,C$34)=0),"",SUMIFS('03b_Monate'!$E$7:$E$150,'03b_Monate'!$C$7:$C$150,$B42,'03b_Monate'!$D$7:$D$150,C$34)/SUMIFS('03b_Monate'!$J$7:$J$150,'03b_Monate'!$C$7:$C$150,$B42,'03b_Monate'!$D$7:$D$150,C$34))</f>
        <v/>
      </c>
      <c r="D42" s="71">
        <f>IF(OR($B42="",SUMIFS('03b_Monate'!$J$7:$J$150,'03b_Monate'!$C$7:$C$150,$B42,'03b_Monate'!$D$7:$D$150,D$34)=0),"",SUMIFS('03b_Monate'!$E$7:$E$150,'03b_Monate'!$C$7:$C$150,$B42,'03b_Monate'!$D$7:$D$150,D$34)/SUMIFS('03b_Monate'!$J$7:$J$150,'03b_Monate'!$C$7:$C$150,$B42,'03b_Monate'!$D$7:$D$150,D$34))</f>
        <v/>
      </c>
      <c r="E42" s="71">
        <f>IF(OR($B42="",SUMIFS('03b_Monate'!$J$7:$J$150,'03b_Monate'!$C$7:$C$150,$B42,'03b_Monate'!$D$7:$D$150,E$34)=0),"",SUMIFS('03b_Monate'!$E$7:$E$150,'03b_Monate'!$C$7:$C$150,$B42,'03b_Monate'!$D$7:$D$150,E$34)/SUMIFS('03b_Monate'!$J$7:$J$150,'03b_Monate'!$C$7:$C$150,$B42,'03b_Monate'!$D$7:$D$150,E$34))</f>
        <v/>
      </c>
      <c r="F42" s="71">
        <f>IF(OR($B42="",SUMIFS('03b_Monate'!$J$7:$J$150,'03b_Monate'!$C$7:$C$150,$B42,'03b_Monate'!$D$7:$D$150,F$34)=0),"",SUMIFS('03b_Monate'!$E$7:$E$150,'03b_Monate'!$C$7:$C$150,$B42,'03b_Monate'!$D$7:$D$150,F$34)/SUMIFS('03b_Monate'!$J$7:$J$150,'03b_Monate'!$C$7:$C$150,$B42,'03b_Monate'!$D$7:$D$150,F$34))</f>
        <v/>
      </c>
      <c r="G42" s="71">
        <f>IF(OR($B42="",SUMIFS('03b_Monate'!$J$7:$J$150,'03b_Monate'!$C$7:$C$150,$B42,'03b_Monate'!$D$7:$D$150,G$34)=0),"",SUMIFS('03b_Monate'!$E$7:$E$150,'03b_Monate'!$C$7:$C$150,$B42,'03b_Monate'!$D$7:$D$150,G$34)/SUMIFS('03b_Monate'!$J$7:$J$150,'03b_Monate'!$C$7:$C$150,$B42,'03b_Monate'!$D$7:$D$150,G$34))</f>
        <v/>
      </c>
      <c r="H42" s="71">
        <f>IF(OR($B42="",SUMIFS('03b_Monate'!$J$7:$J$150,'03b_Monate'!$C$7:$C$150,$B42,'03b_Monate'!$D$7:$D$150,H$34)=0),"",SUMIFS('03b_Monate'!$E$7:$E$150,'03b_Monate'!$C$7:$C$150,$B42,'03b_Monate'!$D$7:$D$150,H$34)/SUMIFS('03b_Monate'!$J$7:$J$150,'03b_Monate'!$C$7:$C$150,$B42,'03b_Monate'!$D$7:$D$150,H$34))</f>
        <v/>
      </c>
      <c r="I42" s="71">
        <f>IF(OR($B42="",SUMIFS('03b_Monate'!$J$7:$J$150,'03b_Monate'!$C$7:$C$150,$B42,'03b_Monate'!$D$7:$D$150,I$34)=0),"",SUMIFS('03b_Monate'!$E$7:$E$150,'03b_Monate'!$C$7:$C$150,$B42,'03b_Monate'!$D$7:$D$150,I$34)/SUMIFS('03b_Monate'!$J$7:$J$150,'03b_Monate'!$C$7:$C$150,$B42,'03b_Monate'!$D$7:$D$150,I$34))</f>
        <v/>
      </c>
      <c r="J42" s="76">
        <f>IF($B42="","",COUNTIF($C42:$I42,"&gt;1577"))</f>
        <v/>
      </c>
      <c r="K42" s="71">
        <f>IF($B42="","",IFERROR(MAX($C42:$I42),""))</f>
        <v/>
      </c>
      <c r="L42" s="74">
        <f>IF($B42="","",IF($J42&gt;0,"über der Grenze","OK"))</f>
        <v/>
      </c>
    </row>
    <row r="43" ht="15" customHeight="1" s="40">
      <c r="B43" s="70">
        <f>IF('03_Aerzte'!C15="","",'03_Aerzte'!C15)</f>
        <v/>
      </c>
      <c r="C43" s="71">
        <f>IF(OR($B43="",SUMIFS('03b_Monate'!$J$7:$J$150,'03b_Monate'!$C$7:$C$150,$B43,'03b_Monate'!$D$7:$D$150,C$34)=0),"",SUMIFS('03b_Monate'!$E$7:$E$150,'03b_Monate'!$C$7:$C$150,$B43,'03b_Monate'!$D$7:$D$150,C$34)/SUMIFS('03b_Monate'!$J$7:$J$150,'03b_Monate'!$C$7:$C$150,$B43,'03b_Monate'!$D$7:$D$150,C$34))</f>
        <v/>
      </c>
      <c r="D43" s="71">
        <f>IF(OR($B43="",SUMIFS('03b_Monate'!$J$7:$J$150,'03b_Monate'!$C$7:$C$150,$B43,'03b_Monate'!$D$7:$D$150,D$34)=0),"",SUMIFS('03b_Monate'!$E$7:$E$150,'03b_Monate'!$C$7:$C$150,$B43,'03b_Monate'!$D$7:$D$150,D$34)/SUMIFS('03b_Monate'!$J$7:$J$150,'03b_Monate'!$C$7:$C$150,$B43,'03b_Monate'!$D$7:$D$150,D$34))</f>
        <v/>
      </c>
      <c r="E43" s="71">
        <f>IF(OR($B43="",SUMIFS('03b_Monate'!$J$7:$J$150,'03b_Monate'!$C$7:$C$150,$B43,'03b_Monate'!$D$7:$D$150,E$34)=0),"",SUMIFS('03b_Monate'!$E$7:$E$150,'03b_Monate'!$C$7:$C$150,$B43,'03b_Monate'!$D$7:$D$150,E$34)/SUMIFS('03b_Monate'!$J$7:$J$150,'03b_Monate'!$C$7:$C$150,$B43,'03b_Monate'!$D$7:$D$150,E$34))</f>
        <v/>
      </c>
      <c r="F43" s="71">
        <f>IF(OR($B43="",SUMIFS('03b_Monate'!$J$7:$J$150,'03b_Monate'!$C$7:$C$150,$B43,'03b_Monate'!$D$7:$D$150,F$34)=0),"",SUMIFS('03b_Monate'!$E$7:$E$150,'03b_Monate'!$C$7:$C$150,$B43,'03b_Monate'!$D$7:$D$150,F$34)/SUMIFS('03b_Monate'!$J$7:$J$150,'03b_Monate'!$C$7:$C$150,$B43,'03b_Monate'!$D$7:$D$150,F$34))</f>
        <v/>
      </c>
      <c r="G43" s="71">
        <f>IF(OR($B43="",SUMIFS('03b_Monate'!$J$7:$J$150,'03b_Monate'!$C$7:$C$150,$B43,'03b_Monate'!$D$7:$D$150,G$34)=0),"",SUMIFS('03b_Monate'!$E$7:$E$150,'03b_Monate'!$C$7:$C$150,$B43,'03b_Monate'!$D$7:$D$150,G$34)/SUMIFS('03b_Monate'!$J$7:$J$150,'03b_Monate'!$C$7:$C$150,$B43,'03b_Monate'!$D$7:$D$150,G$34))</f>
        <v/>
      </c>
      <c r="H43" s="71">
        <f>IF(OR($B43="",SUMIFS('03b_Monate'!$J$7:$J$150,'03b_Monate'!$C$7:$C$150,$B43,'03b_Monate'!$D$7:$D$150,H$34)=0),"",SUMIFS('03b_Monate'!$E$7:$E$150,'03b_Monate'!$C$7:$C$150,$B43,'03b_Monate'!$D$7:$D$150,H$34)/SUMIFS('03b_Monate'!$J$7:$J$150,'03b_Monate'!$C$7:$C$150,$B43,'03b_Monate'!$D$7:$D$150,H$34))</f>
        <v/>
      </c>
      <c r="I43" s="71">
        <f>IF(OR($B43="",SUMIFS('03b_Monate'!$J$7:$J$150,'03b_Monate'!$C$7:$C$150,$B43,'03b_Monate'!$D$7:$D$150,I$34)=0),"",SUMIFS('03b_Monate'!$E$7:$E$150,'03b_Monate'!$C$7:$C$150,$B43,'03b_Monate'!$D$7:$D$150,I$34)/SUMIFS('03b_Monate'!$J$7:$J$150,'03b_Monate'!$C$7:$C$150,$B43,'03b_Monate'!$D$7:$D$150,I$34))</f>
        <v/>
      </c>
      <c r="J43" s="76">
        <f>IF($B43="","",COUNTIF($C43:$I43,"&gt;1577"))</f>
        <v/>
      </c>
      <c r="K43" s="71">
        <f>IF($B43="","",IFERROR(MAX($C43:$I43),""))</f>
        <v/>
      </c>
      <c r="L43" s="74">
        <f>IF($B43="","",IF($J43&gt;0,"über der Grenze","OK"))</f>
        <v/>
      </c>
    </row>
    <row r="44" ht="15" customHeight="1" s="40">
      <c r="B44" s="70">
        <f>IF('03_Aerzte'!C16="","",'03_Aerzte'!C16)</f>
        <v/>
      </c>
      <c r="C44" s="71">
        <f>IF(OR($B44="",SUMIFS('03b_Monate'!$J$7:$J$150,'03b_Monate'!$C$7:$C$150,$B44,'03b_Monate'!$D$7:$D$150,C$34)=0),"",SUMIFS('03b_Monate'!$E$7:$E$150,'03b_Monate'!$C$7:$C$150,$B44,'03b_Monate'!$D$7:$D$150,C$34)/SUMIFS('03b_Monate'!$J$7:$J$150,'03b_Monate'!$C$7:$C$150,$B44,'03b_Monate'!$D$7:$D$150,C$34))</f>
        <v/>
      </c>
      <c r="D44" s="71">
        <f>IF(OR($B44="",SUMIFS('03b_Monate'!$J$7:$J$150,'03b_Monate'!$C$7:$C$150,$B44,'03b_Monate'!$D$7:$D$150,D$34)=0),"",SUMIFS('03b_Monate'!$E$7:$E$150,'03b_Monate'!$C$7:$C$150,$B44,'03b_Monate'!$D$7:$D$150,D$34)/SUMIFS('03b_Monate'!$J$7:$J$150,'03b_Monate'!$C$7:$C$150,$B44,'03b_Monate'!$D$7:$D$150,D$34))</f>
        <v/>
      </c>
      <c r="E44" s="71">
        <f>IF(OR($B44="",SUMIFS('03b_Monate'!$J$7:$J$150,'03b_Monate'!$C$7:$C$150,$B44,'03b_Monate'!$D$7:$D$150,E$34)=0),"",SUMIFS('03b_Monate'!$E$7:$E$150,'03b_Monate'!$C$7:$C$150,$B44,'03b_Monate'!$D$7:$D$150,E$34)/SUMIFS('03b_Monate'!$J$7:$J$150,'03b_Monate'!$C$7:$C$150,$B44,'03b_Monate'!$D$7:$D$150,E$34))</f>
        <v/>
      </c>
      <c r="F44" s="71">
        <f>IF(OR($B44="",SUMIFS('03b_Monate'!$J$7:$J$150,'03b_Monate'!$C$7:$C$150,$B44,'03b_Monate'!$D$7:$D$150,F$34)=0),"",SUMIFS('03b_Monate'!$E$7:$E$150,'03b_Monate'!$C$7:$C$150,$B44,'03b_Monate'!$D$7:$D$150,F$34)/SUMIFS('03b_Monate'!$J$7:$J$150,'03b_Monate'!$C$7:$C$150,$B44,'03b_Monate'!$D$7:$D$150,F$34))</f>
        <v/>
      </c>
      <c r="G44" s="71">
        <f>IF(OR($B44="",SUMIFS('03b_Monate'!$J$7:$J$150,'03b_Monate'!$C$7:$C$150,$B44,'03b_Monate'!$D$7:$D$150,G$34)=0),"",SUMIFS('03b_Monate'!$E$7:$E$150,'03b_Monate'!$C$7:$C$150,$B44,'03b_Monate'!$D$7:$D$150,G$34)/SUMIFS('03b_Monate'!$J$7:$J$150,'03b_Monate'!$C$7:$C$150,$B44,'03b_Monate'!$D$7:$D$150,G$34))</f>
        <v/>
      </c>
      <c r="H44" s="71">
        <f>IF(OR($B44="",SUMIFS('03b_Monate'!$J$7:$J$150,'03b_Monate'!$C$7:$C$150,$B44,'03b_Monate'!$D$7:$D$150,H$34)=0),"",SUMIFS('03b_Monate'!$E$7:$E$150,'03b_Monate'!$C$7:$C$150,$B44,'03b_Monate'!$D$7:$D$150,H$34)/SUMIFS('03b_Monate'!$J$7:$J$150,'03b_Monate'!$C$7:$C$150,$B44,'03b_Monate'!$D$7:$D$150,H$34))</f>
        <v/>
      </c>
      <c r="I44" s="71">
        <f>IF(OR($B44="",SUMIFS('03b_Monate'!$J$7:$J$150,'03b_Monate'!$C$7:$C$150,$B44,'03b_Monate'!$D$7:$D$150,I$34)=0),"",SUMIFS('03b_Monate'!$E$7:$E$150,'03b_Monate'!$C$7:$C$150,$B44,'03b_Monate'!$D$7:$D$150,I$34)/SUMIFS('03b_Monate'!$J$7:$J$150,'03b_Monate'!$C$7:$C$150,$B44,'03b_Monate'!$D$7:$D$150,I$34))</f>
        <v/>
      </c>
      <c r="J44" s="76">
        <f>IF($B44="","",COUNTIF($C44:$I44,"&gt;1577"))</f>
        <v/>
      </c>
      <c r="K44" s="71">
        <f>IF($B44="","",IFERROR(MAX($C44:$I44),""))</f>
        <v/>
      </c>
      <c r="L44" s="74">
        <f>IF($B44="","",IF($J44&gt;0,"über der Grenze","OK"))</f>
        <v/>
      </c>
    </row>
    <row r="45" ht="15" customHeight="1" s="40">
      <c r="B45" s="70">
        <f>IF('03_Aerzte'!C17="","",'03_Aerzte'!C17)</f>
        <v/>
      </c>
      <c r="C45" s="71">
        <f>IF(OR($B45="",SUMIFS('03b_Monate'!$J$7:$J$150,'03b_Monate'!$C$7:$C$150,$B45,'03b_Monate'!$D$7:$D$150,C$34)=0),"",SUMIFS('03b_Monate'!$E$7:$E$150,'03b_Monate'!$C$7:$C$150,$B45,'03b_Monate'!$D$7:$D$150,C$34)/SUMIFS('03b_Monate'!$J$7:$J$150,'03b_Monate'!$C$7:$C$150,$B45,'03b_Monate'!$D$7:$D$150,C$34))</f>
        <v/>
      </c>
      <c r="D45" s="71">
        <f>IF(OR($B45="",SUMIFS('03b_Monate'!$J$7:$J$150,'03b_Monate'!$C$7:$C$150,$B45,'03b_Monate'!$D$7:$D$150,D$34)=0),"",SUMIFS('03b_Monate'!$E$7:$E$150,'03b_Monate'!$C$7:$C$150,$B45,'03b_Monate'!$D$7:$D$150,D$34)/SUMIFS('03b_Monate'!$J$7:$J$150,'03b_Monate'!$C$7:$C$150,$B45,'03b_Monate'!$D$7:$D$150,D$34))</f>
        <v/>
      </c>
      <c r="E45" s="71">
        <f>IF(OR($B45="",SUMIFS('03b_Monate'!$J$7:$J$150,'03b_Monate'!$C$7:$C$150,$B45,'03b_Monate'!$D$7:$D$150,E$34)=0),"",SUMIFS('03b_Monate'!$E$7:$E$150,'03b_Monate'!$C$7:$C$150,$B45,'03b_Monate'!$D$7:$D$150,E$34)/SUMIFS('03b_Monate'!$J$7:$J$150,'03b_Monate'!$C$7:$C$150,$B45,'03b_Monate'!$D$7:$D$150,E$34))</f>
        <v/>
      </c>
      <c r="F45" s="71">
        <f>IF(OR($B45="",SUMIFS('03b_Monate'!$J$7:$J$150,'03b_Monate'!$C$7:$C$150,$B45,'03b_Monate'!$D$7:$D$150,F$34)=0),"",SUMIFS('03b_Monate'!$E$7:$E$150,'03b_Monate'!$C$7:$C$150,$B45,'03b_Monate'!$D$7:$D$150,F$34)/SUMIFS('03b_Monate'!$J$7:$J$150,'03b_Monate'!$C$7:$C$150,$B45,'03b_Monate'!$D$7:$D$150,F$34))</f>
        <v/>
      </c>
      <c r="G45" s="71">
        <f>IF(OR($B45="",SUMIFS('03b_Monate'!$J$7:$J$150,'03b_Monate'!$C$7:$C$150,$B45,'03b_Monate'!$D$7:$D$150,G$34)=0),"",SUMIFS('03b_Monate'!$E$7:$E$150,'03b_Monate'!$C$7:$C$150,$B45,'03b_Monate'!$D$7:$D$150,G$34)/SUMIFS('03b_Monate'!$J$7:$J$150,'03b_Monate'!$C$7:$C$150,$B45,'03b_Monate'!$D$7:$D$150,G$34))</f>
        <v/>
      </c>
      <c r="H45" s="71">
        <f>IF(OR($B45="",SUMIFS('03b_Monate'!$J$7:$J$150,'03b_Monate'!$C$7:$C$150,$B45,'03b_Monate'!$D$7:$D$150,H$34)=0),"",SUMIFS('03b_Monate'!$E$7:$E$150,'03b_Monate'!$C$7:$C$150,$B45,'03b_Monate'!$D$7:$D$150,H$34)/SUMIFS('03b_Monate'!$J$7:$J$150,'03b_Monate'!$C$7:$C$150,$B45,'03b_Monate'!$D$7:$D$150,H$34))</f>
        <v/>
      </c>
      <c r="I45" s="71">
        <f>IF(OR($B45="",SUMIFS('03b_Monate'!$J$7:$J$150,'03b_Monate'!$C$7:$C$150,$B45,'03b_Monate'!$D$7:$D$150,I$34)=0),"",SUMIFS('03b_Monate'!$E$7:$E$150,'03b_Monate'!$C$7:$C$150,$B45,'03b_Monate'!$D$7:$D$150,I$34)/SUMIFS('03b_Monate'!$J$7:$J$150,'03b_Monate'!$C$7:$C$150,$B45,'03b_Monate'!$D$7:$D$150,I$34))</f>
        <v/>
      </c>
      <c r="J45" s="76">
        <f>IF($B45="","",COUNTIF($C45:$I45,"&gt;1577"))</f>
        <v/>
      </c>
      <c r="K45" s="71">
        <f>IF($B45="","",IFERROR(MAX($C45:$I45),""))</f>
        <v/>
      </c>
      <c r="L45" s="74">
        <f>IF($B45="","",IF($J45&gt;0,"über der Grenze","OK"))</f>
        <v/>
      </c>
    </row>
    <row r="46" ht="15" customHeight="1" s="40">
      <c r="B46" s="70">
        <f>IF('03_Aerzte'!C18="","",'03_Aerzte'!C18)</f>
        <v/>
      </c>
      <c r="C46" s="71">
        <f>IF(OR($B46="",SUMIFS('03b_Monate'!$J$7:$J$150,'03b_Monate'!$C$7:$C$150,$B46,'03b_Monate'!$D$7:$D$150,C$34)=0),"",SUMIFS('03b_Monate'!$E$7:$E$150,'03b_Monate'!$C$7:$C$150,$B46,'03b_Monate'!$D$7:$D$150,C$34)/SUMIFS('03b_Monate'!$J$7:$J$150,'03b_Monate'!$C$7:$C$150,$B46,'03b_Monate'!$D$7:$D$150,C$34))</f>
        <v/>
      </c>
      <c r="D46" s="71">
        <f>IF(OR($B46="",SUMIFS('03b_Monate'!$J$7:$J$150,'03b_Monate'!$C$7:$C$150,$B46,'03b_Monate'!$D$7:$D$150,D$34)=0),"",SUMIFS('03b_Monate'!$E$7:$E$150,'03b_Monate'!$C$7:$C$150,$B46,'03b_Monate'!$D$7:$D$150,D$34)/SUMIFS('03b_Monate'!$J$7:$J$150,'03b_Monate'!$C$7:$C$150,$B46,'03b_Monate'!$D$7:$D$150,D$34))</f>
        <v/>
      </c>
      <c r="E46" s="71">
        <f>IF(OR($B46="",SUMIFS('03b_Monate'!$J$7:$J$150,'03b_Monate'!$C$7:$C$150,$B46,'03b_Monate'!$D$7:$D$150,E$34)=0),"",SUMIFS('03b_Monate'!$E$7:$E$150,'03b_Monate'!$C$7:$C$150,$B46,'03b_Monate'!$D$7:$D$150,E$34)/SUMIFS('03b_Monate'!$J$7:$J$150,'03b_Monate'!$C$7:$C$150,$B46,'03b_Monate'!$D$7:$D$150,E$34))</f>
        <v/>
      </c>
      <c r="F46" s="71">
        <f>IF(OR($B46="",SUMIFS('03b_Monate'!$J$7:$J$150,'03b_Monate'!$C$7:$C$150,$B46,'03b_Monate'!$D$7:$D$150,F$34)=0),"",SUMIFS('03b_Monate'!$E$7:$E$150,'03b_Monate'!$C$7:$C$150,$B46,'03b_Monate'!$D$7:$D$150,F$34)/SUMIFS('03b_Monate'!$J$7:$J$150,'03b_Monate'!$C$7:$C$150,$B46,'03b_Monate'!$D$7:$D$150,F$34))</f>
        <v/>
      </c>
      <c r="G46" s="71">
        <f>IF(OR($B46="",SUMIFS('03b_Monate'!$J$7:$J$150,'03b_Monate'!$C$7:$C$150,$B46,'03b_Monate'!$D$7:$D$150,G$34)=0),"",SUMIFS('03b_Monate'!$E$7:$E$150,'03b_Monate'!$C$7:$C$150,$B46,'03b_Monate'!$D$7:$D$150,G$34)/SUMIFS('03b_Monate'!$J$7:$J$150,'03b_Monate'!$C$7:$C$150,$B46,'03b_Monate'!$D$7:$D$150,G$34))</f>
        <v/>
      </c>
      <c r="H46" s="71">
        <f>IF(OR($B46="",SUMIFS('03b_Monate'!$J$7:$J$150,'03b_Monate'!$C$7:$C$150,$B46,'03b_Monate'!$D$7:$D$150,H$34)=0),"",SUMIFS('03b_Monate'!$E$7:$E$150,'03b_Monate'!$C$7:$C$150,$B46,'03b_Monate'!$D$7:$D$150,H$34)/SUMIFS('03b_Monate'!$J$7:$J$150,'03b_Monate'!$C$7:$C$150,$B46,'03b_Monate'!$D$7:$D$150,H$34))</f>
        <v/>
      </c>
      <c r="I46" s="71">
        <f>IF(OR($B46="",SUMIFS('03b_Monate'!$J$7:$J$150,'03b_Monate'!$C$7:$C$150,$B46,'03b_Monate'!$D$7:$D$150,I$34)=0),"",SUMIFS('03b_Monate'!$E$7:$E$150,'03b_Monate'!$C$7:$C$150,$B46,'03b_Monate'!$D$7:$D$150,I$34)/SUMIFS('03b_Monate'!$J$7:$J$150,'03b_Monate'!$C$7:$C$150,$B46,'03b_Monate'!$D$7:$D$150,I$34))</f>
        <v/>
      </c>
      <c r="J46" s="76">
        <f>IF($B46="","",COUNTIF($C46:$I46,"&gt;1577"))</f>
        <v/>
      </c>
      <c r="K46" s="71">
        <f>IF($B46="","",IFERROR(MAX($C46:$I46),""))</f>
        <v/>
      </c>
      <c r="L46" s="74">
        <f>IF($B46="","",IF($J46&gt;0,"über der Grenze","OK"))</f>
        <v/>
      </c>
    </row>
    <row r="48" ht="15" customHeight="1" s="40">
      <c r="B48" s="75" t="inlineStr">
        <is>
          <t>Block 2 · AL-Taxpunkte pro Tag, Nenner A (Tage mit mindestens einer verrechneten OKP-Leistung)</t>
        </is>
      </c>
    </row>
    <row r="49" ht="30" customHeight="1" s="40">
      <c r="B49" s="69" t="inlineStr">
        <is>
          <t>Kürzel</t>
        </is>
      </c>
      <c r="C49" s="79" t="inlineStr">
        <is>
          <t>2026-01</t>
        </is>
      </c>
      <c r="D49" s="79" t="inlineStr">
        <is>
          <t>2026-02</t>
        </is>
      </c>
      <c r="E49" s="79" t="inlineStr">
        <is>
          <t>2026-03</t>
        </is>
      </c>
      <c r="F49" s="79" t="inlineStr">
        <is>
          <t>2026-04</t>
        </is>
      </c>
      <c r="G49" s="79" t="inlineStr">
        <is>
          <t>2026-05</t>
        </is>
      </c>
      <c r="H49" s="79" t="inlineStr">
        <is>
          <t>2026-06</t>
        </is>
      </c>
      <c r="I49" s="79" t="inlineStr">
        <is>
          <t>2026-07</t>
        </is>
      </c>
      <c r="J49" s="69" t="inlineStr">
        <is>
          <t>Monate über 1'577</t>
        </is>
      </c>
      <c r="K49" s="69" t="inlineStr">
        <is>
          <t>Höchster Monatswert</t>
        </is>
      </c>
      <c r="L49" s="69" t="inlineStr">
        <is>
          <t>Status</t>
        </is>
      </c>
    </row>
    <row r="50" ht="15" customHeight="1" s="40">
      <c r="B50" s="70">
        <f>IF('03_Aerzte'!C7="","",'03_Aerzte'!C7)</f>
        <v/>
      </c>
      <c r="C50" s="71">
        <f>IF(OR($B50="",SUMIFS('03b_Monate'!$I$7:$I$150,'03b_Monate'!$C$7:$C$150,$B50,'03b_Monate'!$D$7:$D$150,C$49)=0),"",SUMIFS('03b_Monate'!$E$7:$E$150,'03b_Monate'!$C$7:$C$150,$B50,'03b_Monate'!$D$7:$D$150,C$49)/SUMIFS('03b_Monate'!$I$7:$I$150,'03b_Monate'!$C$7:$C$150,$B50,'03b_Monate'!$D$7:$D$150,C$49))</f>
        <v/>
      </c>
      <c r="D50" s="71">
        <f>IF(OR($B50="",SUMIFS('03b_Monate'!$I$7:$I$150,'03b_Monate'!$C$7:$C$150,$B50,'03b_Monate'!$D$7:$D$150,D$49)=0),"",SUMIFS('03b_Monate'!$E$7:$E$150,'03b_Monate'!$C$7:$C$150,$B50,'03b_Monate'!$D$7:$D$150,D$49)/SUMIFS('03b_Monate'!$I$7:$I$150,'03b_Monate'!$C$7:$C$150,$B50,'03b_Monate'!$D$7:$D$150,D$49))</f>
        <v/>
      </c>
      <c r="E50" s="71">
        <f>IF(OR($B50="",SUMIFS('03b_Monate'!$I$7:$I$150,'03b_Monate'!$C$7:$C$150,$B50,'03b_Monate'!$D$7:$D$150,E$49)=0),"",SUMIFS('03b_Monate'!$E$7:$E$150,'03b_Monate'!$C$7:$C$150,$B50,'03b_Monate'!$D$7:$D$150,E$49)/SUMIFS('03b_Monate'!$I$7:$I$150,'03b_Monate'!$C$7:$C$150,$B50,'03b_Monate'!$D$7:$D$150,E$49))</f>
        <v/>
      </c>
      <c r="F50" s="71">
        <f>IF(OR($B50="",SUMIFS('03b_Monate'!$I$7:$I$150,'03b_Monate'!$C$7:$C$150,$B50,'03b_Monate'!$D$7:$D$150,F$49)=0),"",SUMIFS('03b_Monate'!$E$7:$E$150,'03b_Monate'!$C$7:$C$150,$B50,'03b_Monate'!$D$7:$D$150,F$49)/SUMIFS('03b_Monate'!$I$7:$I$150,'03b_Monate'!$C$7:$C$150,$B50,'03b_Monate'!$D$7:$D$150,F$49))</f>
        <v/>
      </c>
      <c r="G50" s="71">
        <f>IF(OR($B50="",SUMIFS('03b_Monate'!$I$7:$I$150,'03b_Monate'!$C$7:$C$150,$B50,'03b_Monate'!$D$7:$D$150,G$49)=0),"",SUMIFS('03b_Monate'!$E$7:$E$150,'03b_Monate'!$C$7:$C$150,$B50,'03b_Monate'!$D$7:$D$150,G$49)/SUMIFS('03b_Monate'!$I$7:$I$150,'03b_Monate'!$C$7:$C$150,$B50,'03b_Monate'!$D$7:$D$150,G$49))</f>
        <v/>
      </c>
      <c r="H50" s="71">
        <f>IF(OR($B50="",SUMIFS('03b_Monate'!$I$7:$I$150,'03b_Monate'!$C$7:$C$150,$B50,'03b_Monate'!$D$7:$D$150,H$49)=0),"",SUMIFS('03b_Monate'!$E$7:$E$150,'03b_Monate'!$C$7:$C$150,$B50,'03b_Monate'!$D$7:$D$150,H$49)/SUMIFS('03b_Monate'!$I$7:$I$150,'03b_Monate'!$C$7:$C$150,$B50,'03b_Monate'!$D$7:$D$150,H$49))</f>
        <v/>
      </c>
      <c r="I50" s="71">
        <f>IF(OR($B50="",SUMIFS('03b_Monate'!$I$7:$I$150,'03b_Monate'!$C$7:$C$150,$B50,'03b_Monate'!$D$7:$D$150,I$49)=0),"",SUMIFS('03b_Monate'!$E$7:$E$150,'03b_Monate'!$C$7:$C$150,$B50,'03b_Monate'!$D$7:$D$150,I$49)/SUMIFS('03b_Monate'!$I$7:$I$150,'03b_Monate'!$C$7:$C$150,$B50,'03b_Monate'!$D$7:$D$150,I$49))</f>
        <v/>
      </c>
      <c r="J50" s="76">
        <f>IF($B50="","",COUNTIF($C50:$I50,"&gt;1577"))</f>
        <v/>
      </c>
      <c r="K50" s="71">
        <f>IF($B50="","",IFERROR(MAX($C50:$I50),""))</f>
        <v/>
      </c>
      <c r="L50" s="74">
        <f>IF($B50="","",IF($J50&gt;0,"über der Grenze","OK"))</f>
        <v/>
      </c>
    </row>
    <row r="51" ht="15" customHeight="1" s="40">
      <c r="B51" s="70">
        <f>IF('03_Aerzte'!C8="","",'03_Aerzte'!C8)</f>
        <v/>
      </c>
      <c r="C51" s="71">
        <f>IF(OR($B51="",SUMIFS('03b_Monate'!$I$7:$I$150,'03b_Monate'!$C$7:$C$150,$B51,'03b_Monate'!$D$7:$D$150,C$49)=0),"",SUMIFS('03b_Monate'!$E$7:$E$150,'03b_Monate'!$C$7:$C$150,$B51,'03b_Monate'!$D$7:$D$150,C$49)/SUMIFS('03b_Monate'!$I$7:$I$150,'03b_Monate'!$C$7:$C$150,$B51,'03b_Monate'!$D$7:$D$150,C$49))</f>
        <v/>
      </c>
      <c r="D51" s="71">
        <f>IF(OR($B51="",SUMIFS('03b_Monate'!$I$7:$I$150,'03b_Monate'!$C$7:$C$150,$B51,'03b_Monate'!$D$7:$D$150,D$49)=0),"",SUMIFS('03b_Monate'!$E$7:$E$150,'03b_Monate'!$C$7:$C$150,$B51,'03b_Monate'!$D$7:$D$150,D$49)/SUMIFS('03b_Monate'!$I$7:$I$150,'03b_Monate'!$C$7:$C$150,$B51,'03b_Monate'!$D$7:$D$150,D$49))</f>
        <v/>
      </c>
      <c r="E51" s="71">
        <f>IF(OR($B51="",SUMIFS('03b_Monate'!$I$7:$I$150,'03b_Monate'!$C$7:$C$150,$B51,'03b_Monate'!$D$7:$D$150,E$49)=0),"",SUMIFS('03b_Monate'!$E$7:$E$150,'03b_Monate'!$C$7:$C$150,$B51,'03b_Monate'!$D$7:$D$150,E$49)/SUMIFS('03b_Monate'!$I$7:$I$150,'03b_Monate'!$C$7:$C$150,$B51,'03b_Monate'!$D$7:$D$150,E$49))</f>
        <v/>
      </c>
      <c r="F51" s="71">
        <f>IF(OR($B51="",SUMIFS('03b_Monate'!$I$7:$I$150,'03b_Monate'!$C$7:$C$150,$B51,'03b_Monate'!$D$7:$D$150,F$49)=0),"",SUMIFS('03b_Monate'!$E$7:$E$150,'03b_Monate'!$C$7:$C$150,$B51,'03b_Monate'!$D$7:$D$150,F$49)/SUMIFS('03b_Monate'!$I$7:$I$150,'03b_Monate'!$C$7:$C$150,$B51,'03b_Monate'!$D$7:$D$150,F$49))</f>
        <v/>
      </c>
      <c r="G51" s="71">
        <f>IF(OR($B51="",SUMIFS('03b_Monate'!$I$7:$I$150,'03b_Monate'!$C$7:$C$150,$B51,'03b_Monate'!$D$7:$D$150,G$49)=0),"",SUMIFS('03b_Monate'!$E$7:$E$150,'03b_Monate'!$C$7:$C$150,$B51,'03b_Monate'!$D$7:$D$150,G$49)/SUMIFS('03b_Monate'!$I$7:$I$150,'03b_Monate'!$C$7:$C$150,$B51,'03b_Monate'!$D$7:$D$150,G$49))</f>
        <v/>
      </c>
      <c r="H51" s="71">
        <f>IF(OR($B51="",SUMIFS('03b_Monate'!$I$7:$I$150,'03b_Monate'!$C$7:$C$150,$B51,'03b_Monate'!$D$7:$D$150,H$49)=0),"",SUMIFS('03b_Monate'!$E$7:$E$150,'03b_Monate'!$C$7:$C$150,$B51,'03b_Monate'!$D$7:$D$150,H$49)/SUMIFS('03b_Monate'!$I$7:$I$150,'03b_Monate'!$C$7:$C$150,$B51,'03b_Monate'!$D$7:$D$150,H$49))</f>
        <v/>
      </c>
      <c r="I51" s="71">
        <f>IF(OR($B51="",SUMIFS('03b_Monate'!$I$7:$I$150,'03b_Monate'!$C$7:$C$150,$B51,'03b_Monate'!$D$7:$D$150,I$49)=0),"",SUMIFS('03b_Monate'!$E$7:$E$150,'03b_Monate'!$C$7:$C$150,$B51,'03b_Monate'!$D$7:$D$150,I$49)/SUMIFS('03b_Monate'!$I$7:$I$150,'03b_Monate'!$C$7:$C$150,$B51,'03b_Monate'!$D$7:$D$150,I$49))</f>
        <v/>
      </c>
      <c r="J51" s="76">
        <f>IF($B51="","",COUNTIF($C51:$I51,"&gt;1577"))</f>
        <v/>
      </c>
      <c r="K51" s="71">
        <f>IF($B51="","",IFERROR(MAX($C51:$I51),""))</f>
        <v/>
      </c>
      <c r="L51" s="74">
        <f>IF($B51="","",IF($J51&gt;0,"über der Grenze","OK"))</f>
        <v/>
      </c>
    </row>
    <row r="52" ht="15" customHeight="1" s="40">
      <c r="B52" s="70">
        <f>IF('03_Aerzte'!C9="","",'03_Aerzte'!C9)</f>
        <v/>
      </c>
      <c r="C52" s="71">
        <f>IF(OR($B52="",SUMIFS('03b_Monate'!$I$7:$I$150,'03b_Monate'!$C$7:$C$150,$B52,'03b_Monate'!$D$7:$D$150,C$49)=0),"",SUMIFS('03b_Monate'!$E$7:$E$150,'03b_Monate'!$C$7:$C$150,$B52,'03b_Monate'!$D$7:$D$150,C$49)/SUMIFS('03b_Monate'!$I$7:$I$150,'03b_Monate'!$C$7:$C$150,$B52,'03b_Monate'!$D$7:$D$150,C$49))</f>
        <v/>
      </c>
      <c r="D52" s="71">
        <f>IF(OR($B52="",SUMIFS('03b_Monate'!$I$7:$I$150,'03b_Monate'!$C$7:$C$150,$B52,'03b_Monate'!$D$7:$D$150,D$49)=0),"",SUMIFS('03b_Monate'!$E$7:$E$150,'03b_Monate'!$C$7:$C$150,$B52,'03b_Monate'!$D$7:$D$150,D$49)/SUMIFS('03b_Monate'!$I$7:$I$150,'03b_Monate'!$C$7:$C$150,$B52,'03b_Monate'!$D$7:$D$150,D$49))</f>
        <v/>
      </c>
      <c r="E52" s="71">
        <f>IF(OR($B52="",SUMIFS('03b_Monate'!$I$7:$I$150,'03b_Monate'!$C$7:$C$150,$B52,'03b_Monate'!$D$7:$D$150,E$49)=0),"",SUMIFS('03b_Monate'!$E$7:$E$150,'03b_Monate'!$C$7:$C$150,$B52,'03b_Monate'!$D$7:$D$150,E$49)/SUMIFS('03b_Monate'!$I$7:$I$150,'03b_Monate'!$C$7:$C$150,$B52,'03b_Monate'!$D$7:$D$150,E$49))</f>
        <v/>
      </c>
      <c r="F52" s="71">
        <f>IF(OR($B52="",SUMIFS('03b_Monate'!$I$7:$I$150,'03b_Monate'!$C$7:$C$150,$B52,'03b_Monate'!$D$7:$D$150,F$49)=0),"",SUMIFS('03b_Monate'!$E$7:$E$150,'03b_Monate'!$C$7:$C$150,$B52,'03b_Monate'!$D$7:$D$150,F$49)/SUMIFS('03b_Monate'!$I$7:$I$150,'03b_Monate'!$C$7:$C$150,$B52,'03b_Monate'!$D$7:$D$150,F$49))</f>
        <v/>
      </c>
      <c r="G52" s="71">
        <f>IF(OR($B52="",SUMIFS('03b_Monate'!$I$7:$I$150,'03b_Monate'!$C$7:$C$150,$B52,'03b_Monate'!$D$7:$D$150,G$49)=0),"",SUMIFS('03b_Monate'!$E$7:$E$150,'03b_Monate'!$C$7:$C$150,$B52,'03b_Monate'!$D$7:$D$150,G$49)/SUMIFS('03b_Monate'!$I$7:$I$150,'03b_Monate'!$C$7:$C$150,$B52,'03b_Monate'!$D$7:$D$150,G$49))</f>
        <v/>
      </c>
      <c r="H52" s="71">
        <f>IF(OR($B52="",SUMIFS('03b_Monate'!$I$7:$I$150,'03b_Monate'!$C$7:$C$150,$B52,'03b_Monate'!$D$7:$D$150,H$49)=0),"",SUMIFS('03b_Monate'!$E$7:$E$150,'03b_Monate'!$C$7:$C$150,$B52,'03b_Monate'!$D$7:$D$150,H$49)/SUMIFS('03b_Monate'!$I$7:$I$150,'03b_Monate'!$C$7:$C$150,$B52,'03b_Monate'!$D$7:$D$150,H$49))</f>
        <v/>
      </c>
      <c r="I52" s="71">
        <f>IF(OR($B52="",SUMIFS('03b_Monate'!$I$7:$I$150,'03b_Monate'!$C$7:$C$150,$B52,'03b_Monate'!$D$7:$D$150,I$49)=0),"",SUMIFS('03b_Monate'!$E$7:$E$150,'03b_Monate'!$C$7:$C$150,$B52,'03b_Monate'!$D$7:$D$150,I$49)/SUMIFS('03b_Monate'!$I$7:$I$150,'03b_Monate'!$C$7:$C$150,$B52,'03b_Monate'!$D$7:$D$150,I$49))</f>
        <v/>
      </c>
      <c r="J52" s="76">
        <f>IF($B52="","",COUNTIF($C52:$I52,"&gt;1577"))</f>
        <v/>
      </c>
      <c r="K52" s="71">
        <f>IF($B52="","",IFERROR(MAX($C52:$I52),""))</f>
        <v/>
      </c>
      <c r="L52" s="74">
        <f>IF($B52="","",IF($J52&gt;0,"über der Grenze","OK"))</f>
        <v/>
      </c>
    </row>
    <row r="53" ht="15" customHeight="1" s="40">
      <c r="B53" s="70">
        <f>IF('03_Aerzte'!C10="","",'03_Aerzte'!C10)</f>
        <v/>
      </c>
      <c r="C53" s="71">
        <f>IF(OR($B53="",SUMIFS('03b_Monate'!$I$7:$I$150,'03b_Monate'!$C$7:$C$150,$B53,'03b_Monate'!$D$7:$D$150,C$49)=0),"",SUMIFS('03b_Monate'!$E$7:$E$150,'03b_Monate'!$C$7:$C$150,$B53,'03b_Monate'!$D$7:$D$150,C$49)/SUMIFS('03b_Monate'!$I$7:$I$150,'03b_Monate'!$C$7:$C$150,$B53,'03b_Monate'!$D$7:$D$150,C$49))</f>
        <v/>
      </c>
      <c r="D53" s="71">
        <f>IF(OR($B53="",SUMIFS('03b_Monate'!$I$7:$I$150,'03b_Monate'!$C$7:$C$150,$B53,'03b_Monate'!$D$7:$D$150,D$49)=0),"",SUMIFS('03b_Monate'!$E$7:$E$150,'03b_Monate'!$C$7:$C$150,$B53,'03b_Monate'!$D$7:$D$150,D$49)/SUMIFS('03b_Monate'!$I$7:$I$150,'03b_Monate'!$C$7:$C$150,$B53,'03b_Monate'!$D$7:$D$150,D$49))</f>
        <v/>
      </c>
      <c r="E53" s="71">
        <f>IF(OR($B53="",SUMIFS('03b_Monate'!$I$7:$I$150,'03b_Monate'!$C$7:$C$150,$B53,'03b_Monate'!$D$7:$D$150,E$49)=0),"",SUMIFS('03b_Monate'!$E$7:$E$150,'03b_Monate'!$C$7:$C$150,$B53,'03b_Monate'!$D$7:$D$150,E$49)/SUMIFS('03b_Monate'!$I$7:$I$150,'03b_Monate'!$C$7:$C$150,$B53,'03b_Monate'!$D$7:$D$150,E$49))</f>
        <v/>
      </c>
      <c r="F53" s="71">
        <f>IF(OR($B53="",SUMIFS('03b_Monate'!$I$7:$I$150,'03b_Monate'!$C$7:$C$150,$B53,'03b_Monate'!$D$7:$D$150,F$49)=0),"",SUMIFS('03b_Monate'!$E$7:$E$150,'03b_Monate'!$C$7:$C$150,$B53,'03b_Monate'!$D$7:$D$150,F$49)/SUMIFS('03b_Monate'!$I$7:$I$150,'03b_Monate'!$C$7:$C$150,$B53,'03b_Monate'!$D$7:$D$150,F$49))</f>
        <v/>
      </c>
      <c r="G53" s="71">
        <f>IF(OR($B53="",SUMIFS('03b_Monate'!$I$7:$I$150,'03b_Monate'!$C$7:$C$150,$B53,'03b_Monate'!$D$7:$D$150,G$49)=0),"",SUMIFS('03b_Monate'!$E$7:$E$150,'03b_Monate'!$C$7:$C$150,$B53,'03b_Monate'!$D$7:$D$150,G$49)/SUMIFS('03b_Monate'!$I$7:$I$150,'03b_Monate'!$C$7:$C$150,$B53,'03b_Monate'!$D$7:$D$150,G$49))</f>
        <v/>
      </c>
      <c r="H53" s="71">
        <f>IF(OR($B53="",SUMIFS('03b_Monate'!$I$7:$I$150,'03b_Monate'!$C$7:$C$150,$B53,'03b_Monate'!$D$7:$D$150,H$49)=0),"",SUMIFS('03b_Monate'!$E$7:$E$150,'03b_Monate'!$C$7:$C$150,$B53,'03b_Monate'!$D$7:$D$150,H$49)/SUMIFS('03b_Monate'!$I$7:$I$150,'03b_Monate'!$C$7:$C$150,$B53,'03b_Monate'!$D$7:$D$150,H$49))</f>
        <v/>
      </c>
      <c r="I53" s="71">
        <f>IF(OR($B53="",SUMIFS('03b_Monate'!$I$7:$I$150,'03b_Monate'!$C$7:$C$150,$B53,'03b_Monate'!$D$7:$D$150,I$49)=0),"",SUMIFS('03b_Monate'!$E$7:$E$150,'03b_Monate'!$C$7:$C$150,$B53,'03b_Monate'!$D$7:$D$150,I$49)/SUMIFS('03b_Monate'!$I$7:$I$150,'03b_Monate'!$C$7:$C$150,$B53,'03b_Monate'!$D$7:$D$150,I$49))</f>
        <v/>
      </c>
      <c r="J53" s="76">
        <f>IF($B53="","",COUNTIF($C53:$I53,"&gt;1577"))</f>
        <v/>
      </c>
      <c r="K53" s="71">
        <f>IF($B53="","",IFERROR(MAX($C53:$I53),""))</f>
        <v/>
      </c>
      <c r="L53" s="74">
        <f>IF($B53="","",IF($J53&gt;0,"über der Grenze","OK"))</f>
        <v/>
      </c>
    </row>
    <row r="54" ht="15" customHeight="1" s="40">
      <c r="B54" s="70">
        <f>IF('03_Aerzte'!C11="","",'03_Aerzte'!C11)</f>
        <v/>
      </c>
      <c r="C54" s="71">
        <f>IF(OR($B54="",SUMIFS('03b_Monate'!$I$7:$I$150,'03b_Monate'!$C$7:$C$150,$B54,'03b_Monate'!$D$7:$D$150,C$49)=0),"",SUMIFS('03b_Monate'!$E$7:$E$150,'03b_Monate'!$C$7:$C$150,$B54,'03b_Monate'!$D$7:$D$150,C$49)/SUMIFS('03b_Monate'!$I$7:$I$150,'03b_Monate'!$C$7:$C$150,$B54,'03b_Monate'!$D$7:$D$150,C$49))</f>
        <v/>
      </c>
      <c r="D54" s="71">
        <f>IF(OR($B54="",SUMIFS('03b_Monate'!$I$7:$I$150,'03b_Monate'!$C$7:$C$150,$B54,'03b_Monate'!$D$7:$D$150,D$49)=0),"",SUMIFS('03b_Monate'!$E$7:$E$150,'03b_Monate'!$C$7:$C$150,$B54,'03b_Monate'!$D$7:$D$150,D$49)/SUMIFS('03b_Monate'!$I$7:$I$150,'03b_Monate'!$C$7:$C$150,$B54,'03b_Monate'!$D$7:$D$150,D$49))</f>
        <v/>
      </c>
      <c r="E54" s="71">
        <f>IF(OR($B54="",SUMIFS('03b_Monate'!$I$7:$I$150,'03b_Monate'!$C$7:$C$150,$B54,'03b_Monate'!$D$7:$D$150,E$49)=0),"",SUMIFS('03b_Monate'!$E$7:$E$150,'03b_Monate'!$C$7:$C$150,$B54,'03b_Monate'!$D$7:$D$150,E$49)/SUMIFS('03b_Monate'!$I$7:$I$150,'03b_Monate'!$C$7:$C$150,$B54,'03b_Monate'!$D$7:$D$150,E$49))</f>
        <v/>
      </c>
      <c r="F54" s="71">
        <f>IF(OR($B54="",SUMIFS('03b_Monate'!$I$7:$I$150,'03b_Monate'!$C$7:$C$150,$B54,'03b_Monate'!$D$7:$D$150,F$49)=0),"",SUMIFS('03b_Monate'!$E$7:$E$150,'03b_Monate'!$C$7:$C$150,$B54,'03b_Monate'!$D$7:$D$150,F$49)/SUMIFS('03b_Monate'!$I$7:$I$150,'03b_Monate'!$C$7:$C$150,$B54,'03b_Monate'!$D$7:$D$150,F$49))</f>
        <v/>
      </c>
      <c r="G54" s="71">
        <f>IF(OR($B54="",SUMIFS('03b_Monate'!$I$7:$I$150,'03b_Monate'!$C$7:$C$150,$B54,'03b_Monate'!$D$7:$D$150,G$49)=0),"",SUMIFS('03b_Monate'!$E$7:$E$150,'03b_Monate'!$C$7:$C$150,$B54,'03b_Monate'!$D$7:$D$150,G$49)/SUMIFS('03b_Monate'!$I$7:$I$150,'03b_Monate'!$C$7:$C$150,$B54,'03b_Monate'!$D$7:$D$150,G$49))</f>
        <v/>
      </c>
      <c r="H54" s="71">
        <f>IF(OR($B54="",SUMIFS('03b_Monate'!$I$7:$I$150,'03b_Monate'!$C$7:$C$150,$B54,'03b_Monate'!$D$7:$D$150,H$49)=0),"",SUMIFS('03b_Monate'!$E$7:$E$150,'03b_Monate'!$C$7:$C$150,$B54,'03b_Monate'!$D$7:$D$150,H$49)/SUMIFS('03b_Monate'!$I$7:$I$150,'03b_Monate'!$C$7:$C$150,$B54,'03b_Monate'!$D$7:$D$150,H$49))</f>
        <v/>
      </c>
      <c r="I54" s="71">
        <f>IF(OR($B54="",SUMIFS('03b_Monate'!$I$7:$I$150,'03b_Monate'!$C$7:$C$150,$B54,'03b_Monate'!$D$7:$D$150,I$49)=0),"",SUMIFS('03b_Monate'!$E$7:$E$150,'03b_Monate'!$C$7:$C$150,$B54,'03b_Monate'!$D$7:$D$150,I$49)/SUMIFS('03b_Monate'!$I$7:$I$150,'03b_Monate'!$C$7:$C$150,$B54,'03b_Monate'!$D$7:$D$150,I$49))</f>
        <v/>
      </c>
      <c r="J54" s="76">
        <f>IF($B54="","",COUNTIF($C54:$I54,"&gt;1577"))</f>
        <v/>
      </c>
      <c r="K54" s="71">
        <f>IF($B54="","",IFERROR(MAX($C54:$I54),""))</f>
        <v/>
      </c>
      <c r="L54" s="74">
        <f>IF($B54="","",IF($J54&gt;0,"über der Grenze","OK"))</f>
        <v/>
      </c>
    </row>
    <row r="55" ht="15" customHeight="1" s="40">
      <c r="B55" s="70">
        <f>IF('03_Aerzte'!C12="","",'03_Aerzte'!C12)</f>
        <v/>
      </c>
      <c r="C55" s="71">
        <f>IF(OR($B55="",SUMIFS('03b_Monate'!$I$7:$I$150,'03b_Monate'!$C$7:$C$150,$B55,'03b_Monate'!$D$7:$D$150,C$49)=0),"",SUMIFS('03b_Monate'!$E$7:$E$150,'03b_Monate'!$C$7:$C$150,$B55,'03b_Monate'!$D$7:$D$150,C$49)/SUMIFS('03b_Monate'!$I$7:$I$150,'03b_Monate'!$C$7:$C$150,$B55,'03b_Monate'!$D$7:$D$150,C$49))</f>
        <v/>
      </c>
      <c r="D55" s="71">
        <f>IF(OR($B55="",SUMIFS('03b_Monate'!$I$7:$I$150,'03b_Monate'!$C$7:$C$150,$B55,'03b_Monate'!$D$7:$D$150,D$49)=0),"",SUMIFS('03b_Monate'!$E$7:$E$150,'03b_Monate'!$C$7:$C$150,$B55,'03b_Monate'!$D$7:$D$150,D$49)/SUMIFS('03b_Monate'!$I$7:$I$150,'03b_Monate'!$C$7:$C$150,$B55,'03b_Monate'!$D$7:$D$150,D$49))</f>
        <v/>
      </c>
      <c r="E55" s="71">
        <f>IF(OR($B55="",SUMIFS('03b_Monate'!$I$7:$I$150,'03b_Monate'!$C$7:$C$150,$B55,'03b_Monate'!$D$7:$D$150,E$49)=0),"",SUMIFS('03b_Monate'!$E$7:$E$150,'03b_Monate'!$C$7:$C$150,$B55,'03b_Monate'!$D$7:$D$150,E$49)/SUMIFS('03b_Monate'!$I$7:$I$150,'03b_Monate'!$C$7:$C$150,$B55,'03b_Monate'!$D$7:$D$150,E$49))</f>
        <v/>
      </c>
      <c r="F55" s="71">
        <f>IF(OR($B55="",SUMIFS('03b_Monate'!$I$7:$I$150,'03b_Monate'!$C$7:$C$150,$B55,'03b_Monate'!$D$7:$D$150,F$49)=0),"",SUMIFS('03b_Monate'!$E$7:$E$150,'03b_Monate'!$C$7:$C$150,$B55,'03b_Monate'!$D$7:$D$150,F$49)/SUMIFS('03b_Monate'!$I$7:$I$150,'03b_Monate'!$C$7:$C$150,$B55,'03b_Monate'!$D$7:$D$150,F$49))</f>
        <v/>
      </c>
      <c r="G55" s="71">
        <f>IF(OR($B55="",SUMIFS('03b_Monate'!$I$7:$I$150,'03b_Monate'!$C$7:$C$150,$B55,'03b_Monate'!$D$7:$D$150,G$49)=0),"",SUMIFS('03b_Monate'!$E$7:$E$150,'03b_Monate'!$C$7:$C$150,$B55,'03b_Monate'!$D$7:$D$150,G$49)/SUMIFS('03b_Monate'!$I$7:$I$150,'03b_Monate'!$C$7:$C$150,$B55,'03b_Monate'!$D$7:$D$150,G$49))</f>
        <v/>
      </c>
      <c r="H55" s="71">
        <f>IF(OR($B55="",SUMIFS('03b_Monate'!$I$7:$I$150,'03b_Monate'!$C$7:$C$150,$B55,'03b_Monate'!$D$7:$D$150,H$49)=0),"",SUMIFS('03b_Monate'!$E$7:$E$150,'03b_Monate'!$C$7:$C$150,$B55,'03b_Monate'!$D$7:$D$150,H$49)/SUMIFS('03b_Monate'!$I$7:$I$150,'03b_Monate'!$C$7:$C$150,$B55,'03b_Monate'!$D$7:$D$150,H$49))</f>
        <v/>
      </c>
      <c r="I55" s="71">
        <f>IF(OR($B55="",SUMIFS('03b_Monate'!$I$7:$I$150,'03b_Monate'!$C$7:$C$150,$B55,'03b_Monate'!$D$7:$D$150,I$49)=0),"",SUMIFS('03b_Monate'!$E$7:$E$150,'03b_Monate'!$C$7:$C$150,$B55,'03b_Monate'!$D$7:$D$150,I$49)/SUMIFS('03b_Monate'!$I$7:$I$150,'03b_Monate'!$C$7:$C$150,$B55,'03b_Monate'!$D$7:$D$150,I$49))</f>
        <v/>
      </c>
      <c r="J55" s="76">
        <f>IF($B55="","",COUNTIF($C55:$I55,"&gt;1577"))</f>
        <v/>
      </c>
      <c r="K55" s="71">
        <f>IF($B55="","",IFERROR(MAX($C55:$I55),""))</f>
        <v/>
      </c>
      <c r="L55" s="74">
        <f>IF($B55="","",IF($J55&gt;0,"über der Grenze","OK"))</f>
        <v/>
      </c>
    </row>
    <row r="56" ht="15" customHeight="1" s="40">
      <c r="B56" s="70">
        <f>IF('03_Aerzte'!C13="","",'03_Aerzte'!C13)</f>
        <v/>
      </c>
      <c r="C56" s="71">
        <f>IF(OR($B56="",SUMIFS('03b_Monate'!$I$7:$I$150,'03b_Monate'!$C$7:$C$150,$B56,'03b_Monate'!$D$7:$D$150,C$49)=0),"",SUMIFS('03b_Monate'!$E$7:$E$150,'03b_Monate'!$C$7:$C$150,$B56,'03b_Monate'!$D$7:$D$150,C$49)/SUMIFS('03b_Monate'!$I$7:$I$150,'03b_Monate'!$C$7:$C$150,$B56,'03b_Monate'!$D$7:$D$150,C$49))</f>
        <v/>
      </c>
      <c r="D56" s="71">
        <f>IF(OR($B56="",SUMIFS('03b_Monate'!$I$7:$I$150,'03b_Monate'!$C$7:$C$150,$B56,'03b_Monate'!$D$7:$D$150,D$49)=0),"",SUMIFS('03b_Monate'!$E$7:$E$150,'03b_Monate'!$C$7:$C$150,$B56,'03b_Monate'!$D$7:$D$150,D$49)/SUMIFS('03b_Monate'!$I$7:$I$150,'03b_Monate'!$C$7:$C$150,$B56,'03b_Monate'!$D$7:$D$150,D$49))</f>
        <v/>
      </c>
      <c r="E56" s="71">
        <f>IF(OR($B56="",SUMIFS('03b_Monate'!$I$7:$I$150,'03b_Monate'!$C$7:$C$150,$B56,'03b_Monate'!$D$7:$D$150,E$49)=0),"",SUMIFS('03b_Monate'!$E$7:$E$150,'03b_Monate'!$C$7:$C$150,$B56,'03b_Monate'!$D$7:$D$150,E$49)/SUMIFS('03b_Monate'!$I$7:$I$150,'03b_Monate'!$C$7:$C$150,$B56,'03b_Monate'!$D$7:$D$150,E$49))</f>
        <v/>
      </c>
      <c r="F56" s="71">
        <f>IF(OR($B56="",SUMIFS('03b_Monate'!$I$7:$I$150,'03b_Monate'!$C$7:$C$150,$B56,'03b_Monate'!$D$7:$D$150,F$49)=0),"",SUMIFS('03b_Monate'!$E$7:$E$150,'03b_Monate'!$C$7:$C$150,$B56,'03b_Monate'!$D$7:$D$150,F$49)/SUMIFS('03b_Monate'!$I$7:$I$150,'03b_Monate'!$C$7:$C$150,$B56,'03b_Monate'!$D$7:$D$150,F$49))</f>
        <v/>
      </c>
      <c r="G56" s="71">
        <f>IF(OR($B56="",SUMIFS('03b_Monate'!$I$7:$I$150,'03b_Monate'!$C$7:$C$150,$B56,'03b_Monate'!$D$7:$D$150,G$49)=0),"",SUMIFS('03b_Monate'!$E$7:$E$150,'03b_Monate'!$C$7:$C$150,$B56,'03b_Monate'!$D$7:$D$150,G$49)/SUMIFS('03b_Monate'!$I$7:$I$150,'03b_Monate'!$C$7:$C$150,$B56,'03b_Monate'!$D$7:$D$150,G$49))</f>
        <v/>
      </c>
      <c r="H56" s="71">
        <f>IF(OR($B56="",SUMIFS('03b_Monate'!$I$7:$I$150,'03b_Monate'!$C$7:$C$150,$B56,'03b_Monate'!$D$7:$D$150,H$49)=0),"",SUMIFS('03b_Monate'!$E$7:$E$150,'03b_Monate'!$C$7:$C$150,$B56,'03b_Monate'!$D$7:$D$150,H$49)/SUMIFS('03b_Monate'!$I$7:$I$150,'03b_Monate'!$C$7:$C$150,$B56,'03b_Monate'!$D$7:$D$150,H$49))</f>
        <v/>
      </c>
      <c r="I56" s="71">
        <f>IF(OR($B56="",SUMIFS('03b_Monate'!$I$7:$I$150,'03b_Monate'!$C$7:$C$150,$B56,'03b_Monate'!$D$7:$D$150,I$49)=0),"",SUMIFS('03b_Monate'!$E$7:$E$150,'03b_Monate'!$C$7:$C$150,$B56,'03b_Monate'!$D$7:$D$150,I$49)/SUMIFS('03b_Monate'!$I$7:$I$150,'03b_Monate'!$C$7:$C$150,$B56,'03b_Monate'!$D$7:$D$150,I$49))</f>
        <v/>
      </c>
      <c r="J56" s="76">
        <f>IF($B56="","",COUNTIF($C56:$I56,"&gt;1577"))</f>
        <v/>
      </c>
      <c r="K56" s="71">
        <f>IF($B56="","",IFERROR(MAX($C56:$I56),""))</f>
        <v/>
      </c>
      <c r="L56" s="74">
        <f>IF($B56="","",IF($J56&gt;0,"über der Grenze","OK"))</f>
        <v/>
      </c>
    </row>
    <row r="57" ht="15" customHeight="1" s="40">
      <c r="B57" s="70">
        <f>IF('03_Aerzte'!C14="","",'03_Aerzte'!C14)</f>
        <v/>
      </c>
      <c r="C57" s="71">
        <f>IF(OR($B57="",SUMIFS('03b_Monate'!$I$7:$I$150,'03b_Monate'!$C$7:$C$150,$B57,'03b_Monate'!$D$7:$D$150,C$49)=0),"",SUMIFS('03b_Monate'!$E$7:$E$150,'03b_Monate'!$C$7:$C$150,$B57,'03b_Monate'!$D$7:$D$150,C$49)/SUMIFS('03b_Monate'!$I$7:$I$150,'03b_Monate'!$C$7:$C$150,$B57,'03b_Monate'!$D$7:$D$150,C$49))</f>
        <v/>
      </c>
      <c r="D57" s="71">
        <f>IF(OR($B57="",SUMIFS('03b_Monate'!$I$7:$I$150,'03b_Monate'!$C$7:$C$150,$B57,'03b_Monate'!$D$7:$D$150,D$49)=0),"",SUMIFS('03b_Monate'!$E$7:$E$150,'03b_Monate'!$C$7:$C$150,$B57,'03b_Monate'!$D$7:$D$150,D$49)/SUMIFS('03b_Monate'!$I$7:$I$150,'03b_Monate'!$C$7:$C$150,$B57,'03b_Monate'!$D$7:$D$150,D$49))</f>
        <v/>
      </c>
      <c r="E57" s="71">
        <f>IF(OR($B57="",SUMIFS('03b_Monate'!$I$7:$I$150,'03b_Monate'!$C$7:$C$150,$B57,'03b_Monate'!$D$7:$D$150,E$49)=0),"",SUMIFS('03b_Monate'!$E$7:$E$150,'03b_Monate'!$C$7:$C$150,$B57,'03b_Monate'!$D$7:$D$150,E$49)/SUMIFS('03b_Monate'!$I$7:$I$150,'03b_Monate'!$C$7:$C$150,$B57,'03b_Monate'!$D$7:$D$150,E$49))</f>
        <v/>
      </c>
      <c r="F57" s="71">
        <f>IF(OR($B57="",SUMIFS('03b_Monate'!$I$7:$I$150,'03b_Monate'!$C$7:$C$150,$B57,'03b_Monate'!$D$7:$D$150,F$49)=0),"",SUMIFS('03b_Monate'!$E$7:$E$150,'03b_Monate'!$C$7:$C$150,$B57,'03b_Monate'!$D$7:$D$150,F$49)/SUMIFS('03b_Monate'!$I$7:$I$150,'03b_Monate'!$C$7:$C$150,$B57,'03b_Monate'!$D$7:$D$150,F$49))</f>
        <v/>
      </c>
      <c r="G57" s="71">
        <f>IF(OR($B57="",SUMIFS('03b_Monate'!$I$7:$I$150,'03b_Monate'!$C$7:$C$150,$B57,'03b_Monate'!$D$7:$D$150,G$49)=0),"",SUMIFS('03b_Monate'!$E$7:$E$150,'03b_Monate'!$C$7:$C$150,$B57,'03b_Monate'!$D$7:$D$150,G$49)/SUMIFS('03b_Monate'!$I$7:$I$150,'03b_Monate'!$C$7:$C$150,$B57,'03b_Monate'!$D$7:$D$150,G$49))</f>
        <v/>
      </c>
      <c r="H57" s="71">
        <f>IF(OR($B57="",SUMIFS('03b_Monate'!$I$7:$I$150,'03b_Monate'!$C$7:$C$150,$B57,'03b_Monate'!$D$7:$D$150,H$49)=0),"",SUMIFS('03b_Monate'!$E$7:$E$150,'03b_Monate'!$C$7:$C$150,$B57,'03b_Monate'!$D$7:$D$150,H$49)/SUMIFS('03b_Monate'!$I$7:$I$150,'03b_Monate'!$C$7:$C$150,$B57,'03b_Monate'!$D$7:$D$150,H$49))</f>
        <v/>
      </c>
      <c r="I57" s="71">
        <f>IF(OR($B57="",SUMIFS('03b_Monate'!$I$7:$I$150,'03b_Monate'!$C$7:$C$150,$B57,'03b_Monate'!$D$7:$D$150,I$49)=0),"",SUMIFS('03b_Monate'!$E$7:$E$150,'03b_Monate'!$C$7:$C$150,$B57,'03b_Monate'!$D$7:$D$150,I$49)/SUMIFS('03b_Monate'!$I$7:$I$150,'03b_Monate'!$C$7:$C$150,$B57,'03b_Monate'!$D$7:$D$150,I$49))</f>
        <v/>
      </c>
      <c r="J57" s="76">
        <f>IF($B57="","",COUNTIF($C57:$I57,"&gt;1577"))</f>
        <v/>
      </c>
      <c r="K57" s="71">
        <f>IF($B57="","",IFERROR(MAX($C57:$I57),""))</f>
        <v/>
      </c>
      <c r="L57" s="74">
        <f>IF($B57="","",IF($J57&gt;0,"über der Grenze","OK"))</f>
        <v/>
      </c>
    </row>
    <row r="58" ht="15" customHeight="1" s="40">
      <c r="B58" s="70">
        <f>IF('03_Aerzte'!C15="","",'03_Aerzte'!C15)</f>
        <v/>
      </c>
      <c r="C58" s="71">
        <f>IF(OR($B58="",SUMIFS('03b_Monate'!$I$7:$I$150,'03b_Monate'!$C$7:$C$150,$B58,'03b_Monate'!$D$7:$D$150,C$49)=0),"",SUMIFS('03b_Monate'!$E$7:$E$150,'03b_Monate'!$C$7:$C$150,$B58,'03b_Monate'!$D$7:$D$150,C$49)/SUMIFS('03b_Monate'!$I$7:$I$150,'03b_Monate'!$C$7:$C$150,$B58,'03b_Monate'!$D$7:$D$150,C$49))</f>
        <v/>
      </c>
      <c r="D58" s="71">
        <f>IF(OR($B58="",SUMIFS('03b_Monate'!$I$7:$I$150,'03b_Monate'!$C$7:$C$150,$B58,'03b_Monate'!$D$7:$D$150,D$49)=0),"",SUMIFS('03b_Monate'!$E$7:$E$150,'03b_Monate'!$C$7:$C$150,$B58,'03b_Monate'!$D$7:$D$150,D$49)/SUMIFS('03b_Monate'!$I$7:$I$150,'03b_Monate'!$C$7:$C$150,$B58,'03b_Monate'!$D$7:$D$150,D$49))</f>
        <v/>
      </c>
      <c r="E58" s="71">
        <f>IF(OR($B58="",SUMIFS('03b_Monate'!$I$7:$I$150,'03b_Monate'!$C$7:$C$150,$B58,'03b_Monate'!$D$7:$D$150,E$49)=0),"",SUMIFS('03b_Monate'!$E$7:$E$150,'03b_Monate'!$C$7:$C$150,$B58,'03b_Monate'!$D$7:$D$150,E$49)/SUMIFS('03b_Monate'!$I$7:$I$150,'03b_Monate'!$C$7:$C$150,$B58,'03b_Monate'!$D$7:$D$150,E$49))</f>
        <v/>
      </c>
      <c r="F58" s="71">
        <f>IF(OR($B58="",SUMIFS('03b_Monate'!$I$7:$I$150,'03b_Monate'!$C$7:$C$150,$B58,'03b_Monate'!$D$7:$D$150,F$49)=0),"",SUMIFS('03b_Monate'!$E$7:$E$150,'03b_Monate'!$C$7:$C$150,$B58,'03b_Monate'!$D$7:$D$150,F$49)/SUMIFS('03b_Monate'!$I$7:$I$150,'03b_Monate'!$C$7:$C$150,$B58,'03b_Monate'!$D$7:$D$150,F$49))</f>
        <v/>
      </c>
      <c r="G58" s="71">
        <f>IF(OR($B58="",SUMIFS('03b_Monate'!$I$7:$I$150,'03b_Monate'!$C$7:$C$150,$B58,'03b_Monate'!$D$7:$D$150,G$49)=0),"",SUMIFS('03b_Monate'!$E$7:$E$150,'03b_Monate'!$C$7:$C$150,$B58,'03b_Monate'!$D$7:$D$150,G$49)/SUMIFS('03b_Monate'!$I$7:$I$150,'03b_Monate'!$C$7:$C$150,$B58,'03b_Monate'!$D$7:$D$150,G$49))</f>
        <v/>
      </c>
      <c r="H58" s="71">
        <f>IF(OR($B58="",SUMIFS('03b_Monate'!$I$7:$I$150,'03b_Monate'!$C$7:$C$150,$B58,'03b_Monate'!$D$7:$D$150,H$49)=0),"",SUMIFS('03b_Monate'!$E$7:$E$150,'03b_Monate'!$C$7:$C$150,$B58,'03b_Monate'!$D$7:$D$150,H$49)/SUMIFS('03b_Monate'!$I$7:$I$150,'03b_Monate'!$C$7:$C$150,$B58,'03b_Monate'!$D$7:$D$150,H$49))</f>
        <v/>
      </c>
      <c r="I58" s="71">
        <f>IF(OR($B58="",SUMIFS('03b_Monate'!$I$7:$I$150,'03b_Monate'!$C$7:$C$150,$B58,'03b_Monate'!$D$7:$D$150,I$49)=0),"",SUMIFS('03b_Monate'!$E$7:$E$150,'03b_Monate'!$C$7:$C$150,$B58,'03b_Monate'!$D$7:$D$150,I$49)/SUMIFS('03b_Monate'!$I$7:$I$150,'03b_Monate'!$C$7:$C$150,$B58,'03b_Monate'!$D$7:$D$150,I$49))</f>
        <v/>
      </c>
      <c r="J58" s="76">
        <f>IF($B58="","",COUNTIF($C58:$I58,"&gt;1577"))</f>
        <v/>
      </c>
      <c r="K58" s="71">
        <f>IF($B58="","",IFERROR(MAX($C58:$I58),""))</f>
        <v/>
      </c>
      <c r="L58" s="74">
        <f>IF($B58="","",IF($J58&gt;0,"über der Grenze","OK"))</f>
        <v/>
      </c>
    </row>
    <row r="59" ht="15" customHeight="1" s="40">
      <c r="B59" s="70">
        <f>IF('03_Aerzte'!C16="","",'03_Aerzte'!C16)</f>
        <v/>
      </c>
      <c r="C59" s="71">
        <f>IF(OR($B59="",SUMIFS('03b_Monate'!$I$7:$I$150,'03b_Monate'!$C$7:$C$150,$B59,'03b_Monate'!$D$7:$D$150,C$49)=0),"",SUMIFS('03b_Monate'!$E$7:$E$150,'03b_Monate'!$C$7:$C$150,$B59,'03b_Monate'!$D$7:$D$150,C$49)/SUMIFS('03b_Monate'!$I$7:$I$150,'03b_Monate'!$C$7:$C$150,$B59,'03b_Monate'!$D$7:$D$150,C$49))</f>
        <v/>
      </c>
      <c r="D59" s="71">
        <f>IF(OR($B59="",SUMIFS('03b_Monate'!$I$7:$I$150,'03b_Monate'!$C$7:$C$150,$B59,'03b_Monate'!$D$7:$D$150,D$49)=0),"",SUMIFS('03b_Monate'!$E$7:$E$150,'03b_Monate'!$C$7:$C$150,$B59,'03b_Monate'!$D$7:$D$150,D$49)/SUMIFS('03b_Monate'!$I$7:$I$150,'03b_Monate'!$C$7:$C$150,$B59,'03b_Monate'!$D$7:$D$150,D$49))</f>
        <v/>
      </c>
      <c r="E59" s="71">
        <f>IF(OR($B59="",SUMIFS('03b_Monate'!$I$7:$I$150,'03b_Monate'!$C$7:$C$150,$B59,'03b_Monate'!$D$7:$D$150,E$49)=0),"",SUMIFS('03b_Monate'!$E$7:$E$150,'03b_Monate'!$C$7:$C$150,$B59,'03b_Monate'!$D$7:$D$150,E$49)/SUMIFS('03b_Monate'!$I$7:$I$150,'03b_Monate'!$C$7:$C$150,$B59,'03b_Monate'!$D$7:$D$150,E$49))</f>
        <v/>
      </c>
      <c r="F59" s="71">
        <f>IF(OR($B59="",SUMIFS('03b_Monate'!$I$7:$I$150,'03b_Monate'!$C$7:$C$150,$B59,'03b_Monate'!$D$7:$D$150,F$49)=0),"",SUMIFS('03b_Monate'!$E$7:$E$150,'03b_Monate'!$C$7:$C$150,$B59,'03b_Monate'!$D$7:$D$150,F$49)/SUMIFS('03b_Monate'!$I$7:$I$150,'03b_Monate'!$C$7:$C$150,$B59,'03b_Monate'!$D$7:$D$150,F$49))</f>
        <v/>
      </c>
      <c r="G59" s="71">
        <f>IF(OR($B59="",SUMIFS('03b_Monate'!$I$7:$I$150,'03b_Monate'!$C$7:$C$150,$B59,'03b_Monate'!$D$7:$D$150,G$49)=0),"",SUMIFS('03b_Monate'!$E$7:$E$150,'03b_Monate'!$C$7:$C$150,$B59,'03b_Monate'!$D$7:$D$150,G$49)/SUMIFS('03b_Monate'!$I$7:$I$150,'03b_Monate'!$C$7:$C$150,$B59,'03b_Monate'!$D$7:$D$150,G$49))</f>
        <v/>
      </c>
      <c r="H59" s="71">
        <f>IF(OR($B59="",SUMIFS('03b_Monate'!$I$7:$I$150,'03b_Monate'!$C$7:$C$150,$B59,'03b_Monate'!$D$7:$D$150,H$49)=0),"",SUMIFS('03b_Monate'!$E$7:$E$150,'03b_Monate'!$C$7:$C$150,$B59,'03b_Monate'!$D$7:$D$150,H$49)/SUMIFS('03b_Monate'!$I$7:$I$150,'03b_Monate'!$C$7:$C$150,$B59,'03b_Monate'!$D$7:$D$150,H$49))</f>
        <v/>
      </c>
      <c r="I59" s="71">
        <f>IF(OR($B59="",SUMIFS('03b_Monate'!$I$7:$I$150,'03b_Monate'!$C$7:$C$150,$B59,'03b_Monate'!$D$7:$D$150,I$49)=0),"",SUMIFS('03b_Monate'!$E$7:$E$150,'03b_Monate'!$C$7:$C$150,$B59,'03b_Monate'!$D$7:$D$150,I$49)/SUMIFS('03b_Monate'!$I$7:$I$150,'03b_Monate'!$C$7:$C$150,$B59,'03b_Monate'!$D$7:$D$150,I$49))</f>
        <v/>
      </c>
      <c r="J59" s="76">
        <f>IF($B59="","",COUNTIF($C59:$I59,"&gt;1577"))</f>
        <v/>
      </c>
      <c r="K59" s="71">
        <f>IF($B59="","",IFERROR(MAX($C59:$I59),""))</f>
        <v/>
      </c>
      <c r="L59" s="74">
        <f>IF($B59="","",IF($J59&gt;0,"über der Grenze","OK"))</f>
        <v/>
      </c>
    </row>
    <row r="60" ht="15" customHeight="1" s="40">
      <c r="B60" s="70">
        <f>IF('03_Aerzte'!C17="","",'03_Aerzte'!C17)</f>
        <v/>
      </c>
      <c r="C60" s="71">
        <f>IF(OR($B60="",SUMIFS('03b_Monate'!$I$7:$I$150,'03b_Monate'!$C$7:$C$150,$B60,'03b_Monate'!$D$7:$D$150,C$49)=0),"",SUMIFS('03b_Monate'!$E$7:$E$150,'03b_Monate'!$C$7:$C$150,$B60,'03b_Monate'!$D$7:$D$150,C$49)/SUMIFS('03b_Monate'!$I$7:$I$150,'03b_Monate'!$C$7:$C$150,$B60,'03b_Monate'!$D$7:$D$150,C$49))</f>
        <v/>
      </c>
      <c r="D60" s="71">
        <f>IF(OR($B60="",SUMIFS('03b_Monate'!$I$7:$I$150,'03b_Monate'!$C$7:$C$150,$B60,'03b_Monate'!$D$7:$D$150,D$49)=0),"",SUMIFS('03b_Monate'!$E$7:$E$150,'03b_Monate'!$C$7:$C$150,$B60,'03b_Monate'!$D$7:$D$150,D$49)/SUMIFS('03b_Monate'!$I$7:$I$150,'03b_Monate'!$C$7:$C$150,$B60,'03b_Monate'!$D$7:$D$150,D$49))</f>
        <v/>
      </c>
      <c r="E60" s="71">
        <f>IF(OR($B60="",SUMIFS('03b_Monate'!$I$7:$I$150,'03b_Monate'!$C$7:$C$150,$B60,'03b_Monate'!$D$7:$D$150,E$49)=0),"",SUMIFS('03b_Monate'!$E$7:$E$150,'03b_Monate'!$C$7:$C$150,$B60,'03b_Monate'!$D$7:$D$150,E$49)/SUMIFS('03b_Monate'!$I$7:$I$150,'03b_Monate'!$C$7:$C$150,$B60,'03b_Monate'!$D$7:$D$150,E$49))</f>
        <v/>
      </c>
      <c r="F60" s="71">
        <f>IF(OR($B60="",SUMIFS('03b_Monate'!$I$7:$I$150,'03b_Monate'!$C$7:$C$150,$B60,'03b_Monate'!$D$7:$D$150,F$49)=0),"",SUMIFS('03b_Monate'!$E$7:$E$150,'03b_Monate'!$C$7:$C$150,$B60,'03b_Monate'!$D$7:$D$150,F$49)/SUMIFS('03b_Monate'!$I$7:$I$150,'03b_Monate'!$C$7:$C$150,$B60,'03b_Monate'!$D$7:$D$150,F$49))</f>
        <v/>
      </c>
      <c r="G60" s="71">
        <f>IF(OR($B60="",SUMIFS('03b_Monate'!$I$7:$I$150,'03b_Monate'!$C$7:$C$150,$B60,'03b_Monate'!$D$7:$D$150,G$49)=0),"",SUMIFS('03b_Monate'!$E$7:$E$150,'03b_Monate'!$C$7:$C$150,$B60,'03b_Monate'!$D$7:$D$150,G$49)/SUMIFS('03b_Monate'!$I$7:$I$150,'03b_Monate'!$C$7:$C$150,$B60,'03b_Monate'!$D$7:$D$150,G$49))</f>
        <v/>
      </c>
      <c r="H60" s="71">
        <f>IF(OR($B60="",SUMIFS('03b_Monate'!$I$7:$I$150,'03b_Monate'!$C$7:$C$150,$B60,'03b_Monate'!$D$7:$D$150,H$49)=0),"",SUMIFS('03b_Monate'!$E$7:$E$150,'03b_Monate'!$C$7:$C$150,$B60,'03b_Monate'!$D$7:$D$150,H$49)/SUMIFS('03b_Monate'!$I$7:$I$150,'03b_Monate'!$C$7:$C$150,$B60,'03b_Monate'!$D$7:$D$150,H$49))</f>
        <v/>
      </c>
      <c r="I60" s="71">
        <f>IF(OR($B60="",SUMIFS('03b_Monate'!$I$7:$I$150,'03b_Monate'!$C$7:$C$150,$B60,'03b_Monate'!$D$7:$D$150,I$49)=0),"",SUMIFS('03b_Monate'!$E$7:$E$150,'03b_Monate'!$C$7:$C$150,$B60,'03b_Monate'!$D$7:$D$150,I$49)/SUMIFS('03b_Monate'!$I$7:$I$150,'03b_Monate'!$C$7:$C$150,$B60,'03b_Monate'!$D$7:$D$150,I$49))</f>
        <v/>
      </c>
      <c r="J60" s="76">
        <f>IF($B60="","",COUNTIF($C60:$I60,"&gt;1577"))</f>
        <v/>
      </c>
      <c r="K60" s="71">
        <f>IF($B60="","",IFERROR(MAX($C60:$I60),""))</f>
        <v/>
      </c>
      <c r="L60" s="74">
        <f>IF($B60="","",IF($J60&gt;0,"über der Grenze","OK"))</f>
        <v/>
      </c>
    </row>
    <row r="61" ht="15" customHeight="1" s="40">
      <c r="B61" s="70">
        <f>IF('03_Aerzte'!C18="","",'03_Aerzte'!C18)</f>
        <v/>
      </c>
      <c r="C61" s="71">
        <f>IF(OR($B61="",SUMIFS('03b_Monate'!$I$7:$I$150,'03b_Monate'!$C$7:$C$150,$B61,'03b_Monate'!$D$7:$D$150,C$49)=0),"",SUMIFS('03b_Monate'!$E$7:$E$150,'03b_Monate'!$C$7:$C$150,$B61,'03b_Monate'!$D$7:$D$150,C$49)/SUMIFS('03b_Monate'!$I$7:$I$150,'03b_Monate'!$C$7:$C$150,$B61,'03b_Monate'!$D$7:$D$150,C$49))</f>
        <v/>
      </c>
      <c r="D61" s="71">
        <f>IF(OR($B61="",SUMIFS('03b_Monate'!$I$7:$I$150,'03b_Monate'!$C$7:$C$150,$B61,'03b_Monate'!$D$7:$D$150,D$49)=0),"",SUMIFS('03b_Monate'!$E$7:$E$150,'03b_Monate'!$C$7:$C$150,$B61,'03b_Monate'!$D$7:$D$150,D$49)/SUMIFS('03b_Monate'!$I$7:$I$150,'03b_Monate'!$C$7:$C$150,$B61,'03b_Monate'!$D$7:$D$150,D$49))</f>
        <v/>
      </c>
      <c r="E61" s="71">
        <f>IF(OR($B61="",SUMIFS('03b_Monate'!$I$7:$I$150,'03b_Monate'!$C$7:$C$150,$B61,'03b_Monate'!$D$7:$D$150,E$49)=0),"",SUMIFS('03b_Monate'!$E$7:$E$150,'03b_Monate'!$C$7:$C$150,$B61,'03b_Monate'!$D$7:$D$150,E$49)/SUMIFS('03b_Monate'!$I$7:$I$150,'03b_Monate'!$C$7:$C$150,$B61,'03b_Monate'!$D$7:$D$150,E$49))</f>
        <v/>
      </c>
      <c r="F61" s="71">
        <f>IF(OR($B61="",SUMIFS('03b_Monate'!$I$7:$I$150,'03b_Monate'!$C$7:$C$150,$B61,'03b_Monate'!$D$7:$D$150,F$49)=0),"",SUMIFS('03b_Monate'!$E$7:$E$150,'03b_Monate'!$C$7:$C$150,$B61,'03b_Monate'!$D$7:$D$150,F$49)/SUMIFS('03b_Monate'!$I$7:$I$150,'03b_Monate'!$C$7:$C$150,$B61,'03b_Monate'!$D$7:$D$150,F$49))</f>
        <v/>
      </c>
      <c r="G61" s="71">
        <f>IF(OR($B61="",SUMIFS('03b_Monate'!$I$7:$I$150,'03b_Monate'!$C$7:$C$150,$B61,'03b_Monate'!$D$7:$D$150,G$49)=0),"",SUMIFS('03b_Monate'!$E$7:$E$150,'03b_Monate'!$C$7:$C$150,$B61,'03b_Monate'!$D$7:$D$150,G$49)/SUMIFS('03b_Monate'!$I$7:$I$150,'03b_Monate'!$C$7:$C$150,$B61,'03b_Monate'!$D$7:$D$150,G$49))</f>
        <v/>
      </c>
      <c r="H61" s="71">
        <f>IF(OR($B61="",SUMIFS('03b_Monate'!$I$7:$I$150,'03b_Monate'!$C$7:$C$150,$B61,'03b_Monate'!$D$7:$D$150,H$49)=0),"",SUMIFS('03b_Monate'!$E$7:$E$150,'03b_Monate'!$C$7:$C$150,$B61,'03b_Monate'!$D$7:$D$150,H$49)/SUMIFS('03b_Monate'!$I$7:$I$150,'03b_Monate'!$C$7:$C$150,$B61,'03b_Monate'!$D$7:$D$150,H$49))</f>
        <v/>
      </c>
      <c r="I61" s="71">
        <f>IF(OR($B61="",SUMIFS('03b_Monate'!$I$7:$I$150,'03b_Monate'!$C$7:$C$150,$B61,'03b_Monate'!$D$7:$D$150,I$49)=0),"",SUMIFS('03b_Monate'!$E$7:$E$150,'03b_Monate'!$C$7:$C$150,$B61,'03b_Monate'!$D$7:$D$150,I$49)/SUMIFS('03b_Monate'!$I$7:$I$150,'03b_Monate'!$C$7:$C$150,$B61,'03b_Monate'!$D$7:$D$150,I$49))</f>
        <v/>
      </c>
      <c r="J61" s="76">
        <f>IF($B61="","",COUNTIF($C61:$I61,"&gt;1577"))</f>
        <v/>
      </c>
      <c r="K61" s="71">
        <f>IF($B61="","",IFERROR(MAX($C61:$I61),""))</f>
        <v/>
      </c>
      <c r="L61" s="74">
        <f>IF($B61="","",IF($J61&gt;0,"über der Grenze","OK"))</f>
        <v/>
      </c>
    </row>
    <row r="63">
      <c r="B63" s="61" t="inlineStr">
        <is>
          <t>Zusammenfassung der Monatsrechnung</t>
        </is>
      </c>
    </row>
    <row r="64" ht="15" customHeight="1" s="40">
      <c r="B64" s="75" t="inlineStr">
        <is>
          <t>Monatszeilen mit erfassten AL-Taxpunkten in Blatt 03b_Monate</t>
        </is>
      </c>
      <c r="F64" s="76">
        <f>COUNT('03b_Monate'!$E$7:$E$150)</f>
        <v/>
      </c>
    </row>
    <row r="65" ht="15" customHeight="1" s="40">
      <c r="B65" s="75" t="inlineStr">
        <is>
          <t>Monate über der Grenze von 1'577 · Nenner B, alle Personen</t>
        </is>
      </c>
      <c r="F65" s="76">
        <f>SUM($J$35:$J$46)</f>
        <v/>
      </c>
    </row>
    <row r="66" ht="15" customHeight="1" s="40">
      <c r="B66" s="75" t="inlineStr">
        <is>
          <t>Monate über der Grenze von 1'577 · Nenner A, alle Personen</t>
        </is>
      </c>
      <c r="F66" s="76">
        <f>SUM($J$50:$J$61)</f>
        <v/>
      </c>
    </row>
    <row r="67" ht="15" customHeight="1" s="40">
      <c r="B67" s="75" t="inlineStr">
        <is>
          <t>Personen mit mindestens einem Monat über der Grenze · Nenner B</t>
        </is>
      </c>
      <c r="F67" s="76">
        <f>COUNTIF($J$35:$J$46,"&gt;0")</f>
        <v/>
      </c>
    </row>
    <row r="68" ht="15" customHeight="1" s="40">
      <c r="B68" s="75" t="inlineStr">
        <is>
          <t>Höchster Monatswert AL-TP pro Tag · Nenner B</t>
        </is>
      </c>
      <c r="F68" s="77">
        <f>IFERROR(MAX($C$35:$I$46),"")</f>
        <v/>
      </c>
    </row>
    <row r="69" ht="15" customHeight="1" s="40">
      <c r="B69" s="75" t="inlineStr">
        <is>
          <t>Mittelwert der Monatswerte AL-TP pro Tag · Nenner B</t>
        </is>
      </c>
      <c r="F69" s="77">
        <f>IFERROR(AVERAGE($C$35:$I$46),"")</f>
        <v/>
      </c>
    </row>
    <row r="71" ht="30" customHeight="1" s="40">
      <c r="B71" s="78" t="inlineStr">
        <is>
          <t>Ein Monatswert über 1'577 ist ein Hinweis, kein Fehler und kein Vorwurf: Er zeigt, dass in diesem Monat im Durchschnitt mehr AL-Taxpunkte pro Abrechnungsarbeitstag angefallen sind, als die vorgesehene Grenze zulässt. Genau diese Monatsspitzen sind der Gegenstand der Erhebung.</t>
        </is>
      </c>
    </row>
    <row r="72" ht="30" customHeight="1" s="40">
      <c r="B72" s="78" t="inlineStr">
        <is>
          <t>Rechtsstand: Die Grenze ist Bestandteil der Tarifversion 2027, am 2. Juni 2026 zur Genehmigung eingereicht; das Verfahren läuft. Die Regel ist vorgesehen und beantragt, aber noch nicht genehmigt.</t>
        </is>
      </c>
    </row>
    <row r="73" ht="30" customHeight="1" s="40">
      <c r="B73" s="78" t="inlineStr">
        <is>
          <t>Diese Fassung ist die Beta-Fassung vom 27. August 2026. Die drei in eckigen Klammern bezeichneten Angaben werden vor dem Versand vom 31. August 2026 eingesetzt.</t>
        </is>
      </c>
    </row>
  </sheetData>
  <mergeCells count="16">
    <mergeCell ref="B23:E23"/>
    <mergeCell ref="B73:L73"/>
    <mergeCell ref="B65:E65"/>
    <mergeCell ref="B69:E69"/>
    <mergeCell ref="B72:L72"/>
    <mergeCell ref="B21:E21"/>
    <mergeCell ref="B27:K28"/>
    <mergeCell ref="B64:E64"/>
    <mergeCell ref="B68:E68"/>
    <mergeCell ref="B71:L71"/>
    <mergeCell ref="B25:E25"/>
    <mergeCell ref="B31:L32"/>
    <mergeCell ref="B24:E24"/>
    <mergeCell ref="B22:E22"/>
    <mergeCell ref="B66:E66"/>
    <mergeCell ref="B67:E67"/>
  </mergeCells>
  <printOptions horizontalCentered="0" verticalCentered="0" headings="0" gridLines="0" gridLinesSet="1"/>
  <pageMargins left="0.75" right="0.75" top="1" bottom="1" header="0.511811023622047" footer="0.5"/>
  <pageSetup orientation="landscape" paperSize="1" scale="100" fitToHeight="0" fitToWidth="1" pageOrder="downThenOver" blackAndWhite="0" draft="0" horizontalDpi="300" verticalDpi="300" copies="1"/>
  <headerFooter differentOddEven="0" differentFirst="0">
    <oddHeader/>
    <oddFooter>&amp;LSOG-AL-DS-1.3-C-DE · 07_Pruefung&amp;R&amp;P /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SOG Tarifkommission</dc:creator>
  <dc:title xmlns:dc="http://purl.org/dc/elements/1.1/">Erfassungsmappe SOG-AL-DS-1.3-C-DE</dc:title>
  <dc:language xmlns:dc="http://purl.org/dc/elements/1.1/">en-US</dc:language>
  <dcterms:created xmlns:dcterms="http://purl.org/dc/terms/" xmlns:xsi="http://www.w3.org/2001/XMLSchema-instance" xsi:type="dcterms:W3CDTF">2026-08-04T13:58:25Z</dcterms:created>
  <dcterms:modified xmlns:dcterms="http://purl.org/dc/terms/" xmlns:xsi="http://www.w3.org/2001/XMLSchema-instance" xsi:type="dcterms:W3CDTF">2026-08-27T06:49:32Z</dcterms:modified>
  <cp:revision>0</cp:revision>
</cp:coreProperties>
</file>